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68" tabRatio="964" activeTab="0"/>
  </bookViews>
  <sheets>
    <sheet name="2.kolo" sheetId="1" r:id="rId1"/>
  </sheets>
  <definedNames/>
  <calcPr fullCalcOnLoad="1"/>
</workbook>
</file>

<file path=xl/comments1.xml><?xml version="1.0" encoding="utf-8"?>
<comments xmlns="http://schemas.openxmlformats.org/spreadsheetml/2006/main">
  <authors>
    <author>Atletika</author>
  </authors>
  <commentList>
    <comment ref="C176" authorId="0">
      <text>
        <r>
          <rPr>
            <b/>
            <sz val="8"/>
            <rFont val="Tahoma"/>
            <family val="2"/>
          </rPr>
          <t>Atletika: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<sst xmlns="http://schemas.openxmlformats.org/spreadsheetml/2006/main" count="1642" uniqueCount="968">
  <si>
    <t>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</si>
  <si>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</si>
  <si>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</si>
  <si>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</si>
  <si>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</si>
  <si>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</si>
  <si>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</si>
  <si>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</si>
  <si>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</si>
  <si>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</si>
  <si>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</si>
  <si>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</si>
  <si>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</si>
  <si>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</si>
  <si>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</si>
  <si>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</si>
  <si>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</si>
  <si>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</si>
  <si>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</si>
  <si>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</si>
  <si>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</si>
  <si>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</si>
  <si>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</si>
  <si>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</si>
  <si>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</si>
  <si>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</si>
  <si>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</si>
  <si>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</si>
  <si>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</si>
  <si>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</si>
  <si>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</si>
  <si>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</si>
  <si>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</si>
  <si>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</si>
  <si>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</si>
  <si>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</si>
  <si>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</si>
  <si>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38.</t>
  </si>
  <si>
    <t>39.</t>
  </si>
  <si>
    <t>40.</t>
  </si>
  <si>
    <t>41.</t>
  </si>
  <si>
    <t>42.</t>
  </si>
  <si>
    <t>43.</t>
  </si>
  <si>
    <t>44.</t>
  </si>
  <si>
    <t>Bartoňová Viktorie</t>
  </si>
  <si>
    <t>Kubinová Michaela</t>
  </si>
  <si>
    <t>Říhová Eliška</t>
  </si>
  <si>
    <t>Punčochářová Anna</t>
  </si>
  <si>
    <t>Tvrdá Eliška</t>
  </si>
  <si>
    <t>Dobřanská Denisa</t>
  </si>
  <si>
    <t>Kulich Vojtěch</t>
  </si>
  <si>
    <t>Štafa Jan</t>
  </si>
  <si>
    <t>Popelář Filip</t>
  </si>
  <si>
    <t>Krčil Vojtěch</t>
  </si>
  <si>
    <t>Václavík Šimon</t>
  </si>
  <si>
    <t>Zarembová Eliška</t>
  </si>
  <si>
    <t>45.</t>
  </si>
  <si>
    <t>46.</t>
  </si>
  <si>
    <t>47.</t>
  </si>
  <si>
    <t>48.</t>
  </si>
  <si>
    <t>49.</t>
  </si>
  <si>
    <t>50.</t>
  </si>
  <si>
    <t>51.</t>
  </si>
  <si>
    <t>Garčic Tobiáš</t>
  </si>
  <si>
    <t>Veselý Mikuláš</t>
  </si>
  <si>
    <t>Kubík Ondřej</t>
  </si>
  <si>
    <t>52.</t>
  </si>
  <si>
    <t>53.</t>
  </si>
  <si>
    <t>54.</t>
  </si>
  <si>
    <t>55.</t>
  </si>
  <si>
    <t>56.</t>
  </si>
  <si>
    <t>Kozelská Ivana</t>
  </si>
  <si>
    <t>Opatrná Veronika</t>
  </si>
  <si>
    <t>Mikulová Ellen</t>
  </si>
  <si>
    <t>Babincová Aneta</t>
  </si>
  <si>
    <t>Lasková Vanesa</t>
  </si>
  <si>
    <t>57.</t>
  </si>
  <si>
    <t>58.</t>
  </si>
  <si>
    <t>59.</t>
  </si>
  <si>
    <t>60.</t>
  </si>
  <si>
    <t>Koelblová Marie</t>
  </si>
  <si>
    <t>61.</t>
  </si>
  <si>
    <t>62.</t>
  </si>
  <si>
    <t>63.</t>
  </si>
  <si>
    <t>64.</t>
  </si>
  <si>
    <t>Brázdová Kristýna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</si>
  <si>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</si>
  <si>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</si>
  <si>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</si>
  <si>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</si>
  <si>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</si>
  <si>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</si>
  <si>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</si>
  <si>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</si>
  <si>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</si>
  <si>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Tvrdá Vendula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</si>
  <si>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</si>
  <si>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</si>
  <si>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</si>
  <si>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</si>
  <si>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</si>
  <si>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</si>
  <si>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</si>
  <si>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</si>
  <si>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</si>
  <si>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</si>
  <si>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Malyšková Elen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</si>
  <si>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</si>
  <si>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</si>
  <si>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</si>
  <si>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</si>
  <si>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</si>
  <si>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</si>
  <si>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</si>
  <si>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</si>
  <si>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</si>
  <si>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</si>
  <si>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</si>
  <si>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</si>
  <si>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Wisnar Drahomír</t>
  </si>
  <si>
    <t>Chalupa Matyáš</t>
  </si>
  <si>
    <t>Mičan František</t>
  </si>
  <si>
    <t>Pilná Gabriela</t>
  </si>
  <si>
    <t>Swienczková Adriana</t>
  </si>
  <si>
    <t>Tomíčková Markéta</t>
  </si>
  <si>
    <t>Šeliga Štěpán</t>
  </si>
  <si>
    <t>Deutscherová Šárka</t>
  </si>
  <si>
    <t>Krajský přebor přípravek 2019 - Beskydský pohár</t>
  </si>
  <si>
    <t>Třinec            2. závod         25. 4. 2019</t>
  </si>
  <si>
    <t>Petrová Gabriela</t>
  </si>
  <si>
    <t>Pustelníková Kateřina</t>
  </si>
  <si>
    <t>Hrušková Tereza</t>
  </si>
  <si>
    <t>Michlová Karolína</t>
  </si>
  <si>
    <t>Pospíšilová Nela</t>
  </si>
  <si>
    <t>Sikorová Natálie 2</t>
  </si>
  <si>
    <t>Štelbacká Natálie</t>
  </si>
  <si>
    <t>Sikorová Natálie 1</t>
  </si>
  <si>
    <t>Řuchovská Natálie</t>
  </si>
  <si>
    <t>Vaňková Viktorie</t>
  </si>
  <si>
    <t>Nesrstová Sabina</t>
  </si>
  <si>
    <t>Kovalčíková Kateřina</t>
  </si>
  <si>
    <t>Konvičková Marie</t>
  </si>
  <si>
    <t>Michalczyková Natálie</t>
  </si>
  <si>
    <t>Máchová Barbora</t>
  </si>
  <si>
    <t>Maršálková Aneta</t>
  </si>
  <si>
    <t>Faranová Eliška</t>
  </si>
  <si>
    <t>Pařízková Aneta</t>
  </si>
  <si>
    <t>Florková Eliška</t>
  </si>
  <si>
    <t>Veselková Tereza</t>
  </si>
  <si>
    <t>Červenková Kateřina</t>
  </si>
  <si>
    <t>Kovalová Tereza</t>
  </si>
  <si>
    <t>Beránková Ema</t>
  </si>
  <si>
    <t>Chybíková Alexandra</t>
  </si>
  <si>
    <t>Langová Lea</t>
  </si>
  <si>
    <t>Stonavská Nina</t>
  </si>
  <si>
    <t>Řuchovská Adéla</t>
  </si>
  <si>
    <t>Rozehnalová Karolína</t>
  </si>
  <si>
    <t>Swaczynová Kateřina</t>
  </si>
  <si>
    <t>96.</t>
  </si>
  <si>
    <t>97.</t>
  </si>
  <si>
    <t>Svoboda Hynek</t>
  </si>
  <si>
    <t>Šimončík Josef</t>
  </si>
  <si>
    <t>Jabůrek Stanislav</t>
  </si>
  <si>
    <t>Vorel Martin</t>
  </si>
  <si>
    <t>Kolecký Pavel</t>
  </si>
  <si>
    <t>Gorgoš Radim</t>
  </si>
  <si>
    <t>Zomber Václav</t>
  </si>
  <si>
    <t>Holubčík Ondřej</t>
  </si>
  <si>
    <t>Holub Kryštof</t>
  </si>
  <si>
    <t>Škapa Tomáš</t>
  </si>
  <si>
    <t>To Vojtěch</t>
  </si>
  <si>
    <t>Bednařík Martin</t>
  </si>
  <si>
    <t>Kušnír Jakub</t>
  </si>
  <si>
    <t>Bijok Štěpán</t>
  </si>
  <si>
    <t>Grünwald Jakub</t>
  </si>
  <si>
    <t>Myška Miroslav</t>
  </si>
  <si>
    <t>Valenta Robert</t>
  </si>
  <si>
    <t>Cienciala Jonáš</t>
  </si>
  <si>
    <t>Šelong Tadeáš</t>
  </si>
  <si>
    <t>Bucifal Štěpán</t>
  </si>
  <si>
    <t>Goron Tomáš</t>
  </si>
  <si>
    <t>Hudec Jiří</t>
  </si>
  <si>
    <t>Novotný Jan</t>
  </si>
  <si>
    <t>Csank Pavel</t>
  </si>
  <si>
    <t>Celkem</t>
  </si>
  <si>
    <t>Jméno</t>
  </si>
  <si>
    <t>roč.</t>
  </si>
  <si>
    <t>Oddíl</t>
  </si>
  <si>
    <t>60m</t>
  </si>
  <si>
    <t>Body</t>
  </si>
  <si>
    <t>dálka</t>
  </si>
  <si>
    <t>míček</t>
  </si>
  <si>
    <t>600m</t>
  </si>
  <si>
    <t>Poř.</t>
  </si>
  <si>
    <t xml:space="preserve">Udvarosová Barbora </t>
  </si>
  <si>
    <t>AKEZ</t>
  </si>
  <si>
    <t>9,23</t>
  </si>
  <si>
    <t>4,20</t>
  </si>
  <si>
    <t>40,01</t>
  </si>
  <si>
    <t>1</t>
  </si>
  <si>
    <t>32,67</t>
  </si>
  <si>
    <t>60</t>
  </si>
  <si>
    <t xml:space="preserve">Štefková Nela </t>
  </si>
  <si>
    <t>9,11</t>
  </si>
  <si>
    <t>4,19</t>
  </si>
  <si>
    <t>30,65</t>
  </si>
  <si>
    <t>36,44</t>
  </si>
  <si>
    <t>58</t>
  </si>
  <si>
    <t>FMIST</t>
  </si>
  <si>
    <t>9,58</t>
  </si>
  <si>
    <t>3,79</t>
  </si>
  <si>
    <t>32,61</t>
  </si>
  <si>
    <t>37,29</t>
  </si>
  <si>
    <t>56</t>
  </si>
  <si>
    <t>Bastová Kristína</t>
  </si>
  <si>
    <t>PORUB</t>
  </si>
  <si>
    <t>3,77</t>
  </si>
  <si>
    <t>32,68</t>
  </si>
  <si>
    <t>42,06</t>
  </si>
  <si>
    <t>54</t>
  </si>
  <si>
    <t xml:space="preserve">Chalupová Anna </t>
  </si>
  <si>
    <t>9,52</t>
  </si>
  <si>
    <t>3,80</t>
  </si>
  <si>
    <t>36,17</t>
  </si>
  <si>
    <t>44,94</t>
  </si>
  <si>
    <t>52</t>
  </si>
  <si>
    <t>Kremerová Tereza</t>
  </si>
  <si>
    <t>2008</t>
  </si>
  <si>
    <t>OPAVA</t>
  </si>
  <si>
    <t>9,51</t>
  </si>
  <si>
    <t>31,20</t>
  </si>
  <si>
    <t>42,99</t>
  </si>
  <si>
    <t>50</t>
  </si>
  <si>
    <t xml:space="preserve">Štefánková Julie </t>
  </si>
  <si>
    <t>9,71</t>
  </si>
  <si>
    <t>3,59</t>
  </si>
  <si>
    <t>36,83</t>
  </si>
  <si>
    <t>44,10</t>
  </si>
  <si>
    <t>48</t>
  </si>
  <si>
    <t>Ministrová Michaela</t>
  </si>
  <si>
    <t>9,60</t>
  </si>
  <si>
    <t>3,34</t>
  </si>
  <si>
    <t>29,80</t>
  </si>
  <si>
    <t>41,03</t>
  </si>
  <si>
    <t>46</t>
  </si>
  <si>
    <t>Poláčková Kateřina</t>
  </si>
  <si>
    <t>VITKO</t>
  </si>
  <si>
    <t>9,64</t>
  </si>
  <si>
    <t>29,05</t>
  </si>
  <si>
    <t>41,45</t>
  </si>
  <si>
    <t>44</t>
  </si>
  <si>
    <t>Klar Veronika</t>
  </si>
  <si>
    <t>TZTRI</t>
  </si>
  <si>
    <t>10,15</t>
  </si>
  <si>
    <t>3,23</t>
  </si>
  <si>
    <t>36,54</t>
  </si>
  <si>
    <t>40,32</t>
  </si>
  <si>
    <t>42</t>
  </si>
  <si>
    <t>Maňková Tereza</t>
  </si>
  <si>
    <t>9,92</t>
  </si>
  <si>
    <t>3,76</t>
  </si>
  <si>
    <t>28,43</t>
  </si>
  <si>
    <t>45,47</t>
  </si>
  <si>
    <t>40</t>
  </si>
  <si>
    <t>9,44</t>
  </si>
  <si>
    <t>24,29</t>
  </si>
  <si>
    <t>49,50</t>
  </si>
  <si>
    <t>39</t>
  </si>
  <si>
    <t>10,08</t>
  </si>
  <si>
    <t>3,75</t>
  </si>
  <si>
    <t>22,68</t>
  </si>
  <si>
    <t>42,16</t>
  </si>
  <si>
    <t>38</t>
  </si>
  <si>
    <t>9,74</t>
  </si>
  <si>
    <t>3,16</t>
  </si>
  <si>
    <t>30,87</t>
  </si>
  <si>
    <t>45,11</t>
  </si>
  <si>
    <t>37</t>
  </si>
  <si>
    <t>Zajícová Ema</t>
  </si>
  <si>
    <t>2009</t>
  </si>
  <si>
    <t>9,72</t>
  </si>
  <si>
    <t>3,32</t>
  </si>
  <si>
    <t>22,39</t>
  </si>
  <si>
    <t>42,03</t>
  </si>
  <si>
    <t>36</t>
  </si>
  <si>
    <t>2009/4</t>
  </si>
  <si>
    <t>9,76</t>
  </si>
  <si>
    <t>3,71</t>
  </si>
  <si>
    <t>24,03</t>
  </si>
  <si>
    <t>49,94</t>
  </si>
  <si>
    <t>35</t>
  </si>
  <si>
    <t>9,91</t>
  </si>
  <si>
    <t>3,42</t>
  </si>
  <si>
    <t>19,43</t>
  </si>
  <si>
    <t>41,93</t>
  </si>
  <si>
    <t>34</t>
  </si>
  <si>
    <t xml:space="preserve">Holubová Agáta </t>
  </si>
  <si>
    <t>9,95</t>
  </si>
  <si>
    <t>3,04</t>
  </si>
  <si>
    <t>22,65</t>
  </si>
  <si>
    <t>40,13</t>
  </si>
  <si>
    <t>33</t>
  </si>
  <si>
    <t>9,67</t>
  </si>
  <si>
    <t>3,53</t>
  </si>
  <si>
    <t>19,99</t>
  </si>
  <si>
    <t>48,33</t>
  </si>
  <si>
    <t>32</t>
  </si>
  <si>
    <t xml:space="preserve">Fojtíková Karin </t>
  </si>
  <si>
    <t>10,29</t>
  </si>
  <si>
    <t>3,48</t>
  </si>
  <si>
    <t>35,19</t>
  </si>
  <si>
    <t>51,70</t>
  </si>
  <si>
    <t>31</t>
  </si>
  <si>
    <t>10,07</t>
  </si>
  <si>
    <t>3,38</t>
  </si>
  <si>
    <t>19,98</t>
  </si>
  <si>
    <t>42,84</t>
  </si>
  <si>
    <t>30</t>
  </si>
  <si>
    <t>10,06</t>
  </si>
  <si>
    <t>3,61</t>
  </si>
  <si>
    <t>20,78</t>
  </si>
  <si>
    <t>46,23</t>
  </si>
  <si>
    <t>29</t>
  </si>
  <si>
    <t>Zádrapová Sofie</t>
  </si>
  <si>
    <t>3,18</t>
  </si>
  <si>
    <t>25,08</t>
  </si>
  <si>
    <t>49,06</t>
  </si>
  <si>
    <t>28</t>
  </si>
  <si>
    <t>10,26</t>
  </si>
  <si>
    <t>26,49</t>
  </si>
  <si>
    <t>43,88</t>
  </si>
  <si>
    <t>27</t>
  </si>
  <si>
    <t>Skybiková Markéta</t>
  </si>
  <si>
    <t>9,48</t>
  </si>
  <si>
    <t>3,00</t>
  </si>
  <si>
    <t>13,51</t>
  </si>
  <si>
    <t>44,40</t>
  </si>
  <si>
    <t>26</t>
  </si>
  <si>
    <t xml:space="preserve">Šnyrychová Sofie </t>
  </si>
  <si>
    <t>9,70</t>
  </si>
  <si>
    <t>3,50</t>
  </si>
  <si>
    <t>24,42</t>
  </si>
  <si>
    <t>55,69</t>
  </si>
  <si>
    <t>25</t>
  </si>
  <si>
    <t>Ruláková Veronika</t>
  </si>
  <si>
    <t>10,34</t>
  </si>
  <si>
    <t>3,19</t>
  </si>
  <si>
    <t>23,35</t>
  </si>
  <si>
    <t>43,89</t>
  </si>
  <si>
    <t>24</t>
  </si>
  <si>
    <t>9,85</t>
  </si>
  <si>
    <t>3,11</t>
  </si>
  <si>
    <t>19,07</t>
  </si>
  <si>
    <t>46,17</t>
  </si>
  <si>
    <t>23</t>
  </si>
  <si>
    <t>9,59</t>
  </si>
  <si>
    <t>3,09</t>
  </si>
  <si>
    <t>17,70</t>
  </si>
  <si>
    <t>48,73</t>
  </si>
  <si>
    <t>22</t>
  </si>
  <si>
    <t>KARVI</t>
  </si>
  <si>
    <t>10,17</t>
  </si>
  <si>
    <t>23,99</t>
  </si>
  <si>
    <t>50,43</t>
  </si>
  <si>
    <t>21</t>
  </si>
  <si>
    <t>Sikora Elen Agata</t>
  </si>
  <si>
    <t>9,78</t>
  </si>
  <si>
    <t>3,39</t>
  </si>
  <si>
    <t>17,80</t>
  </si>
  <si>
    <t>50,87</t>
  </si>
  <si>
    <t>20</t>
  </si>
  <si>
    <t xml:space="preserve">Mlčochová Zuzana </t>
  </si>
  <si>
    <t>10,40</t>
  </si>
  <si>
    <t>3,60</t>
  </si>
  <si>
    <t>20,81</t>
  </si>
  <si>
    <t>48,36</t>
  </si>
  <si>
    <t>19</t>
  </si>
  <si>
    <t>Bitomská Aneta</t>
  </si>
  <si>
    <t>9,88</t>
  </si>
  <si>
    <t>3,51</t>
  </si>
  <si>
    <t>31,83</t>
  </si>
  <si>
    <t>2</t>
  </si>
  <si>
    <t>02,13</t>
  </si>
  <si>
    <t>18</t>
  </si>
  <si>
    <t>Pannová Adéla</t>
  </si>
  <si>
    <t>10,43</t>
  </si>
  <si>
    <t>3,45</t>
  </si>
  <si>
    <t>29,58</t>
  </si>
  <si>
    <t>53,24</t>
  </si>
  <si>
    <t>17</t>
  </si>
  <si>
    <t>10,38</t>
  </si>
  <si>
    <t>3,21</t>
  </si>
  <si>
    <t>36,27</t>
  </si>
  <si>
    <t>55,96</t>
  </si>
  <si>
    <t>16</t>
  </si>
  <si>
    <t>10,25</t>
  </si>
  <si>
    <t>0</t>
  </si>
  <si>
    <t>25,63</t>
  </si>
  <si>
    <t>41,82</t>
  </si>
  <si>
    <t>15</t>
  </si>
  <si>
    <t>10,12</t>
  </si>
  <si>
    <t>3,54</t>
  </si>
  <si>
    <t>52,09</t>
  </si>
  <si>
    <t>14</t>
  </si>
  <si>
    <t>Lesáková Michaela</t>
  </si>
  <si>
    <t>10,21</t>
  </si>
  <si>
    <t>27,46</t>
  </si>
  <si>
    <t>53,08</t>
  </si>
  <si>
    <t>13</t>
  </si>
  <si>
    <t>Takáčová Michaela</t>
  </si>
  <si>
    <t>23,78</t>
  </si>
  <si>
    <t>51,05</t>
  </si>
  <si>
    <t>12</t>
  </si>
  <si>
    <t>3,17</t>
  </si>
  <si>
    <t>20,25</t>
  </si>
  <si>
    <t>48,59</t>
  </si>
  <si>
    <t>11</t>
  </si>
  <si>
    <t>Mazolini Petra</t>
  </si>
  <si>
    <t>10,57</t>
  </si>
  <si>
    <t>3,08</t>
  </si>
  <si>
    <t>32,09</t>
  </si>
  <si>
    <t>52,01</t>
  </si>
  <si>
    <t>10</t>
  </si>
  <si>
    <t xml:space="preserve">Drdová Kamila </t>
  </si>
  <si>
    <t>10,44</t>
  </si>
  <si>
    <t>3,31</t>
  </si>
  <si>
    <t>23,49</t>
  </si>
  <si>
    <t>50,15</t>
  </si>
  <si>
    <t>9</t>
  </si>
  <si>
    <t>10,50</t>
  </si>
  <si>
    <t>21,65</t>
  </si>
  <si>
    <t>46,92</t>
  </si>
  <si>
    <t>8</t>
  </si>
  <si>
    <t>3,26</t>
  </si>
  <si>
    <t>17,72</t>
  </si>
  <si>
    <t>50,71</t>
  </si>
  <si>
    <t>7</t>
  </si>
  <si>
    <t>10,32</t>
  </si>
  <si>
    <t>19,17</t>
  </si>
  <si>
    <t>51,19</t>
  </si>
  <si>
    <t>6</t>
  </si>
  <si>
    <t>10,80</t>
  </si>
  <si>
    <t>3,35</t>
  </si>
  <si>
    <t>23,25</t>
  </si>
  <si>
    <t>49,68</t>
  </si>
  <si>
    <t>5</t>
  </si>
  <si>
    <t xml:space="preserve">Burkovičová Ellen </t>
  </si>
  <si>
    <t>10,39</t>
  </si>
  <si>
    <t>2,89</t>
  </si>
  <si>
    <t>17,83</t>
  </si>
  <si>
    <t>46,51</t>
  </si>
  <si>
    <t>4</t>
  </si>
  <si>
    <t>Klímová Lucie</t>
  </si>
  <si>
    <t>10,37</t>
  </si>
  <si>
    <t>24,70</t>
  </si>
  <si>
    <t>54,75</t>
  </si>
  <si>
    <t>3</t>
  </si>
  <si>
    <t>10,53</t>
  </si>
  <si>
    <t>2,87</t>
  </si>
  <si>
    <t>18,23</t>
  </si>
  <si>
    <t>45,53</t>
  </si>
  <si>
    <t>Kalandrová Adéla</t>
  </si>
  <si>
    <t>10,78</t>
  </si>
  <si>
    <t>2,75</t>
  </si>
  <si>
    <t>33,40</t>
  </si>
  <si>
    <t>52,57</t>
  </si>
  <si>
    <t>Chovancová Linda   </t>
  </si>
  <si>
    <t>25,72</t>
  </si>
  <si>
    <t>53,78</t>
  </si>
  <si>
    <t>10,56</t>
  </si>
  <si>
    <t>22,27</t>
  </si>
  <si>
    <t>54,01</t>
  </si>
  <si>
    <t>Janková Beata</t>
  </si>
  <si>
    <t>10,93</t>
  </si>
  <si>
    <t>2,95</t>
  </si>
  <si>
    <t>30,96</t>
  </si>
  <si>
    <t>56,38</t>
  </si>
  <si>
    <t>10,51</t>
  </si>
  <si>
    <t>3,03</t>
  </si>
  <si>
    <t>19,47</t>
  </si>
  <si>
    <t>53,45</t>
  </si>
  <si>
    <t>10,70</t>
  </si>
  <si>
    <t>20,30</t>
  </si>
  <si>
    <t>45,81</t>
  </si>
  <si>
    <t>10,41</t>
  </si>
  <si>
    <t>16,05</t>
  </si>
  <si>
    <t>54,50</t>
  </si>
  <si>
    <t>Petrů Linda</t>
  </si>
  <si>
    <t>10,91</t>
  </si>
  <si>
    <t>2,63</t>
  </si>
  <si>
    <t>25,30</t>
  </si>
  <si>
    <t>51,66</t>
  </si>
  <si>
    <t>Žváčková Klára</t>
  </si>
  <si>
    <t>10,71</t>
  </si>
  <si>
    <t>2,66</t>
  </si>
  <si>
    <t>30,72</t>
  </si>
  <si>
    <t>58,03</t>
  </si>
  <si>
    <t>Hudečková Anna</t>
  </si>
  <si>
    <t>10,65</t>
  </si>
  <si>
    <t>3,10</t>
  </si>
  <si>
    <t>19,96</t>
  </si>
  <si>
    <t>55,28</t>
  </si>
  <si>
    <t>Kozielová Nikol</t>
  </si>
  <si>
    <t>2,83</t>
  </si>
  <si>
    <t>24,55</t>
  </si>
  <si>
    <t>56,92</t>
  </si>
  <si>
    <t>Vepřeková Julie</t>
  </si>
  <si>
    <t>10,58</t>
  </si>
  <si>
    <t>19,34</t>
  </si>
  <si>
    <t>55,95</t>
  </si>
  <si>
    <t>Netoličková Julie</t>
  </si>
  <si>
    <t>11,16</t>
  </si>
  <si>
    <t>26,79</t>
  </si>
  <si>
    <t>55,10</t>
  </si>
  <si>
    <t>2,61</t>
  </si>
  <si>
    <t>15,88</t>
  </si>
  <si>
    <t>50,28</t>
  </si>
  <si>
    <t>Holoubková Lada</t>
  </si>
  <si>
    <t>10,62</t>
  </si>
  <si>
    <t>21,60</t>
  </si>
  <si>
    <t>56,76</t>
  </si>
  <si>
    <t>Spurná Sofie</t>
  </si>
  <si>
    <t>21,10</t>
  </si>
  <si>
    <t>55,80</t>
  </si>
  <si>
    <t>Foltynová Radka</t>
  </si>
  <si>
    <t>10,85</t>
  </si>
  <si>
    <t>3,06</t>
  </si>
  <si>
    <t>20,69</t>
  </si>
  <si>
    <t>Spilková Ema</t>
  </si>
  <si>
    <t>11,28</t>
  </si>
  <si>
    <t>2,82</t>
  </si>
  <si>
    <t>52,27</t>
  </si>
  <si>
    <t>Skaličková Markéta</t>
  </si>
  <si>
    <t>10,55</t>
  </si>
  <si>
    <t>2,64</t>
  </si>
  <si>
    <t>18,48</t>
  </si>
  <si>
    <t>52,90</t>
  </si>
  <si>
    <t>10,82</t>
  </si>
  <si>
    <t>2,88</t>
  </si>
  <si>
    <t>20,22</t>
  </si>
  <si>
    <t>53,64</t>
  </si>
  <si>
    <t>11,03</t>
  </si>
  <si>
    <t>2,59</t>
  </si>
  <si>
    <t>49,41</t>
  </si>
  <si>
    <t>26,55</t>
  </si>
  <si>
    <t>57,81</t>
  </si>
  <si>
    <t>Kubáňová Kristýna</t>
  </si>
  <si>
    <t>10,52</t>
  </si>
  <si>
    <t>17,16</t>
  </si>
  <si>
    <t>56,25</t>
  </si>
  <si>
    <t xml:space="preserve">Závodná Barbora </t>
  </si>
  <si>
    <t>10,81</t>
  </si>
  <si>
    <t>2,74</t>
  </si>
  <si>
    <t>23,66</t>
  </si>
  <si>
    <t>2009/3</t>
  </si>
  <si>
    <t>3,25</t>
  </si>
  <si>
    <t>16,21</t>
  </si>
  <si>
    <t>59,39</t>
  </si>
  <si>
    <t>11,25</t>
  </si>
  <si>
    <t>21,00</t>
  </si>
  <si>
    <t>51,40</t>
  </si>
  <si>
    <t>Kocurová Adéla</t>
  </si>
  <si>
    <t>10,66</t>
  </si>
  <si>
    <t>2,73</t>
  </si>
  <si>
    <t>22,64</t>
  </si>
  <si>
    <t>57,70</t>
  </si>
  <si>
    <t>16,22</t>
  </si>
  <si>
    <t>54,55</t>
  </si>
  <si>
    <t>Koptíková Tereza</t>
  </si>
  <si>
    <t>10,99</t>
  </si>
  <si>
    <t>3,15</t>
  </si>
  <si>
    <t>19,76</t>
  </si>
  <si>
    <t>57,32</t>
  </si>
  <si>
    <t>Smetanová Anežka</t>
  </si>
  <si>
    <t>2,97</t>
  </si>
  <si>
    <t>22,29</t>
  </si>
  <si>
    <t>59,47</t>
  </si>
  <si>
    <t>10,97</t>
  </si>
  <si>
    <t>27,77</t>
  </si>
  <si>
    <t>00,95</t>
  </si>
  <si>
    <t>10,96</t>
  </si>
  <si>
    <t>18,03</t>
  </si>
  <si>
    <t>57,91</t>
  </si>
  <si>
    <t>Straková Tereza</t>
  </si>
  <si>
    <t>11,00</t>
  </si>
  <si>
    <t>2,91</t>
  </si>
  <si>
    <t>16,76</t>
  </si>
  <si>
    <t>55,75</t>
  </si>
  <si>
    <t>10,84</t>
  </si>
  <si>
    <t>3,88</t>
  </si>
  <si>
    <t>20,91</t>
  </si>
  <si>
    <t>14,69</t>
  </si>
  <si>
    <t>Horáková Tina</t>
  </si>
  <si>
    <t>11,24</t>
  </si>
  <si>
    <t>2,77</t>
  </si>
  <si>
    <t>21,24</t>
  </si>
  <si>
    <t>55,49</t>
  </si>
  <si>
    <t>Martynková Jana</t>
  </si>
  <si>
    <t>11,04</t>
  </si>
  <si>
    <t>2,94</t>
  </si>
  <si>
    <t>18,15</t>
  </si>
  <si>
    <t>57,79</t>
  </si>
  <si>
    <t>Skleničková Bára</t>
  </si>
  <si>
    <t>3,33</t>
  </si>
  <si>
    <t>24,26</t>
  </si>
  <si>
    <t>11,11</t>
  </si>
  <si>
    <t>Popiolková Johana</t>
  </si>
  <si>
    <t>2,72</t>
  </si>
  <si>
    <t>20,51</t>
  </si>
  <si>
    <t>00,86</t>
  </si>
  <si>
    <t>11,13</t>
  </si>
  <si>
    <t>57,92</t>
  </si>
  <si>
    <t>Chvostková Eleni</t>
  </si>
  <si>
    <t>17,84</t>
  </si>
  <si>
    <t>05,89</t>
  </si>
  <si>
    <t>11,15</t>
  </si>
  <si>
    <t>2,80</t>
  </si>
  <si>
    <t>19,86</t>
  </si>
  <si>
    <t>58,79</t>
  </si>
  <si>
    <t>10,63</t>
  </si>
  <si>
    <t>12,10</t>
  </si>
  <si>
    <t>02,16</t>
  </si>
  <si>
    <t>11,12</t>
  </si>
  <si>
    <t>15,84</t>
  </si>
  <si>
    <t>57,67</t>
  </si>
  <si>
    <t>Petrů Eliška</t>
  </si>
  <si>
    <t>11,22</t>
  </si>
  <si>
    <t>2,96</t>
  </si>
  <si>
    <t>25,16</t>
  </si>
  <si>
    <t>06,71</t>
  </si>
  <si>
    <t>10,92</t>
  </si>
  <si>
    <t>3,13</t>
  </si>
  <si>
    <t>15,50</t>
  </si>
  <si>
    <t>04,91</t>
  </si>
  <si>
    <t>10,79</t>
  </si>
  <si>
    <t>6,11</t>
  </si>
  <si>
    <t>56,36</t>
  </si>
  <si>
    <t>11,33</t>
  </si>
  <si>
    <t>20,50</t>
  </si>
  <si>
    <t>01,75</t>
  </si>
  <si>
    <t>Krutká Simona</t>
  </si>
  <si>
    <t>13,25</t>
  </si>
  <si>
    <t>59,21</t>
  </si>
  <si>
    <t>11,23</t>
  </si>
  <si>
    <t>17,82</t>
  </si>
  <si>
    <t>04,50</t>
  </si>
  <si>
    <t>10,88</t>
  </si>
  <si>
    <t>3,07</t>
  </si>
  <si>
    <t>20,80</t>
  </si>
  <si>
    <t>13,58</t>
  </si>
  <si>
    <t>99.</t>
  </si>
  <si>
    <t>Jadvidžáková Eliška</t>
  </si>
  <si>
    <t>10,68</t>
  </si>
  <si>
    <t>16,84</t>
  </si>
  <si>
    <t>12,21</t>
  </si>
  <si>
    <t>100.</t>
  </si>
  <si>
    <t>Martinková  Magdalena</t>
  </si>
  <si>
    <t>11,88</t>
  </si>
  <si>
    <t>2,39</t>
  </si>
  <si>
    <t>23,64</t>
  </si>
  <si>
    <t>03,33</t>
  </si>
  <si>
    <t>101.</t>
  </si>
  <si>
    <t>11,70</t>
  </si>
  <si>
    <t>2,53</t>
  </si>
  <si>
    <t>16,90</t>
  </si>
  <si>
    <t>02,92</t>
  </si>
  <si>
    <t>102.</t>
  </si>
  <si>
    <t>Danihlíková Marta</t>
  </si>
  <si>
    <t>11,07</t>
  </si>
  <si>
    <t>12,06</t>
  </si>
  <si>
    <t>07,42</t>
  </si>
  <si>
    <t>103.</t>
  </si>
  <si>
    <t>Krásná Veronika</t>
  </si>
  <si>
    <t>12,81</t>
  </si>
  <si>
    <t>10,02</t>
  </si>
  <si>
    <t>2,68</t>
  </si>
  <si>
    <t>19,66</t>
  </si>
  <si>
    <t>13,03</t>
  </si>
  <si>
    <t>Naji Hmoodová Tamara</t>
  </si>
  <si>
    <t>11,73</t>
  </si>
  <si>
    <t>2,34</t>
  </si>
  <si>
    <t>12,07</t>
  </si>
  <si>
    <t>04,48</t>
  </si>
  <si>
    <t>106.</t>
  </si>
  <si>
    <t>Wantulová Zuzana</t>
  </si>
  <si>
    <t>11,40</t>
  </si>
  <si>
    <t>2,14</t>
  </si>
  <si>
    <t>15,09</t>
  </si>
  <si>
    <t>107.</t>
  </si>
  <si>
    <t>11,08</t>
  </si>
  <si>
    <t>2,92</t>
  </si>
  <si>
    <t>14,51</t>
  </si>
  <si>
    <t>25,41</t>
  </si>
  <si>
    <t>108.</t>
  </si>
  <si>
    <t>12,31</t>
  </si>
  <si>
    <t>14,54</t>
  </si>
  <si>
    <t>109.</t>
  </si>
  <si>
    <t xml:space="preserve">Malotová Sofie </t>
  </si>
  <si>
    <t>2,37</t>
  </si>
  <si>
    <t>12,52</t>
  </si>
  <si>
    <t>110.</t>
  </si>
  <si>
    <t>Martynková Daniela</t>
  </si>
  <si>
    <t>11,49</t>
  </si>
  <si>
    <t>13,39</t>
  </si>
  <si>
    <t>111.</t>
  </si>
  <si>
    <t>Orlivová Anna</t>
  </si>
  <si>
    <t>11,20</t>
  </si>
  <si>
    <t>18,45</t>
  </si>
  <si>
    <t>Bezručová Nikola</t>
  </si>
  <si>
    <t>43,97</t>
  </si>
  <si>
    <t>112.</t>
  </si>
  <si>
    <t>Dívky</t>
  </si>
  <si>
    <t>500m</t>
  </si>
  <si>
    <t xml:space="preserve">Drda Dalibor </t>
  </si>
  <si>
    <t>9,04</t>
  </si>
  <si>
    <t>4,41</t>
  </si>
  <si>
    <t>44,52</t>
  </si>
  <si>
    <t>29,52</t>
  </si>
  <si>
    <t>9,17</t>
  </si>
  <si>
    <t>4,32</t>
  </si>
  <si>
    <t>37,20</t>
  </si>
  <si>
    <t>29,08</t>
  </si>
  <si>
    <t>9,53</t>
  </si>
  <si>
    <t>35,82</t>
  </si>
  <si>
    <t>36,75</t>
  </si>
  <si>
    <t>38,65</t>
  </si>
  <si>
    <t>37,12</t>
  </si>
  <si>
    <t>9,98</t>
  </si>
  <si>
    <t>3,87</t>
  </si>
  <si>
    <t>38,27</t>
  </si>
  <si>
    <t>3,81</t>
  </si>
  <si>
    <t>35,64</t>
  </si>
  <si>
    <t>42,38</t>
  </si>
  <si>
    <t>Gašman Vojtěch</t>
  </si>
  <si>
    <t>10,11</t>
  </si>
  <si>
    <t>3,55</t>
  </si>
  <si>
    <t>32,60</t>
  </si>
  <si>
    <t>38,39</t>
  </si>
  <si>
    <t>3,46</t>
  </si>
  <si>
    <t>28,58</t>
  </si>
  <si>
    <t>41,13</t>
  </si>
  <si>
    <t>42,77</t>
  </si>
  <si>
    <t>47,25</t>
  </si>
  <si>
    <t>Frydryšek Vojtěch</t>
  </si>
  <si>
    <t>9,49</t>
  </si>
  <si>
    <t>3,89</t>
  </si>
  <si>
    <t>33,73</t>
  </si>
  <si>
    <t>47,56</t>
  </si>
  <si>
    <t>3,72</t>
  </si>
  <si>
    <t>41,43</t>
  </si>
  <si>
    <t>46,72</t>
  </si>
  <si>
    <t>10,20</t>
  </si>
  <si>
    <t>32,49</t>
  </si>
  <si>
    <t>39,95</t>
  </si>
  <si>
    <t>Binar Petr</t>
  </si>
  <si>
    <t>9,55</t>
  </si>
  <si>
    <t>3,74</t>
  </si>
  <si>
    <t>24,93</t>
  </si>
  <si>
    <t>43,34</t>
  </si>
  <si>
    <t>34,51</t>
  </si>
  <si>
    <t>40,64</t>
  </si>
  <si>
    <t>9,61</t>
  </si>
  <si>
    <t>29,15</t>
  </si>
  <si>
    <t>43,83</t>
  </si>
  <si>
    <t>Neudorfler Jan</t>
  </si>
  <si>
    <t>9,86</t>
  </si>
  <si>
    <t>35,44</t>
  </si>
  <si>
    <t>45,02</t>
  </si>
  <si>
    <t>Štefánek Josef</t>
  </si>
  <si>
    <t>40,06</t>
  </si>
  <si>
    <t>50,52</t>
  </si>
  <si>
    <t>3,27</t>
  </si>
  <si>
    <t>38,94</t>
  </si>
  <si>
    <t>43,29</t>
  </si>
  <si>
    <t>10,54</t>
  </si>
  <si>
    <t>3,52</t>
  </si>
  <si>
    <t>32,74</t>
  </si>
  <si>
    <t>43,84</t>
  </si>
  <si>
    <t>10,69</t>
  </si>
  <si>
    <t>39,68</t>
  </si>
  <si>
    <t>45,00</t>
  </si>
  <si>
    <t>23,75</t>
  </si>
  <si>
    <t>40,49</t>
  </si>
  <si>
    <t>Slaný David</t>
  </si>
  <si>
    <t>28,70</t>
  </si>
  <si>
    <t>44,03</t>
  </si>
  <si>
    <t>3,20</t>
  </si>
  <si>
    <t>29,85</t>
  </si>
  <si>
    <t>48,66</t>
  </si>
  <si>
    <t>Hraško Tomáš</t>
  </si>
  <si>
    <t>10,31</t>
  </si>
  <si>
    <t>45,68</t>
  </si>
  <si>
    <t>51,55</t>
  </si>
  <si>
    <t>Šajer Adam</t>
  </si>
  <si>
    <t>10,60</t>
  </si>
  <si>
    <t>38,56</t>
  </si>
  <si>
    <t>9,38</t>
  </si>
  <si>
    <t>26,67</t>
  </si>
  <si>
    <t>53,15</t>
  </si>
  <si>
    <t>Doležal Daniel</t>
  </si>
  <si>
    <t>32,45</t>
  </si>
  <si>
    <t>46,37</t>
  </si>
  <si>
    <t>Bárta Karel</t>
  </si>
  <si>
    <t>20,19</t>
  </si>
  <si>
    <t>43,43</t>
  </si>
  <si>
    <t>Novák Jonáš</t>
  </si>
  <si>
    <t>34,06</t>
  </si>
  <si>
    <t>53,48</t>
  </si>
  <si>
    <t>Fančovič Kristián</t>
  </si>
  <si>
    <t>10,77</t>
  </si>
  <si>
    <t>34,30</t>
  </si>
  <si>
    <t>43,90</t>
  </si>
  <si>
    <t>Mudra Marek</t>
  </si>
  <si>
    <t>22,54</t>
  </si>
  <si>
    <t>48,13</t>
  </si>
  <si>
    <t>Wolf Lukáš</t>
  </si>
  <si>
    <t>3,12</t>
  </si>
  <si>
    <t>45,49</t>
  </si>
  <si>
    <t>Bortlik Matěj</t>
  </si>
  <si>
    <t>10,01</t>
  </si>
  <si>
    <t>25,20</t>
  </si>
  <si>
    <t>1,</t>
  </si>
  <si>
    <t>48,39</t>
  </si>
  <si>
    <t>Lištvan Patrik</t>
  </si>
  <si>
    <t>9,90</t>
  </si>
  <si>
    <t>28,62</t>
  </si>
  <si>
    <t>55,52</t>
  </si>
  <si>
    <t>34,68</t>
  </si>
  <si>
    <t>57,38</t>
  </si>
  <si>
    <t>2,84</t>
  </si>
  <si>
    <t>20,76</t>
  </si>
  <si>
    <t>42,67</t>
  </si>
  <si>
    <t>24,67</t>
  </si>
  <si>
    <t>47,93</t>
  </si>
  <si>
    <t>10,87</t>
  </si>
  <si>
    <t>28,57</t>
  </si>
  <si>
    <t>48,94</t>
  </si>
  <si>
    <t>27,75</t>
  </si>
  <si>
    <t>52,64</t>
  </si>
  <si>
    <t>Linhart Jan</t>
  </si>
  <si>
    <t>25,27</t>
  </si>
  <si>
    <t>46,44</t>
  </si>
  <si>
    <t>Heuer Lukáš</t>
  </si>
  <si>
    <t>10,64</t>
  </si>
  <si>
    <t>24,39</t>
  </si>
  <si>
    <t>48,22</t>
  </si>
  <si>
    <t>3,28</t>
  </si>
  <si>
    <t>30,47</t>
  </si>
  <si>
    <t>54,83</t>
  </si>
  <si>
    <t>30,92</t>
  </si>
  <si>
    <t>54,24</t>
  </si>
  <si>
    <t>29,59</t>
  </si>
  <si>
    <t>54,81</t>
  </si>
  <si>
    <t>27,39</t>
  </si>
  <si>
    <t>Olejníček Michal</t>
  </si>
  <si>
    <t>10,00</t>
  </si>
  <si>
    <t>2,99</t>
  </si>
  <si>
    <t>13,09</t>
  </si>
  <si>
    <t>50,91</t>
  </si>
  <si>
    <t>Caha Daniel</t>
  </si>
  <si>
    <t>51,52</t>
  </si>
  <si>
    <t xml:space="preserve">Vřesňák Radek </t>
  </si>
  <si>
    <t>36,05</t>
  </si>
  <si>
    <t>58,98</t>
  </si>
  <si>
    <t>10,35</t>
  </si>
  <si>
    <t>55,22</t>
  </si>
  <si>
    <t>Erben Sebastian</t>
  </si>
  <si>
    <t>10,61</t>
  </si>
  <si>
    <t>25,82</t>
  </si>
  <si>
    <t>55,19</t>
  </si>
  <si>
    <t>30,93</t>
  </si>
  <si>
    <t>55,50</t>
  </si>
  <si>
    <t>10,67</t>
  </si>
  <si>
    <t>3,05</t>
  </si>
  <si>
    <t>Pastrňák Matyáš</t>
  </si>
  <si>
    <t>10,33</t>
  </si>
  <si>
    <t>33,15</t>
  </si>
  <si>
    <t>03,53</t>
  </si>
  <si>
    <t>Meleš Tobias</t>
  </si>
  <si>
    <t>2,98</t>
  </si>
  <si>
    <t>26,60</t>
  </si>
  <si>
    <t>57,44</t>
  </si>
  <si>
    <t>9,97</t>
  </si>
  <si>
    <t>2,85</t>
  </si>
  <si>
    <t>15,13</t>
  </si>
  <si>
    <t>54,44</t>
  </si>
  <si>
    <t>Vavřečka Martin</t>
  </si>
  <si>
    <t>20,16</t>
  </si>
  <si>
    <t>51,74</t>
  </si>
  <si>
    <t xml:space="preserve">Waclawik Michal </t>
  </si>
  <si>
    <t>2,69</t>
  </si>
  <si>
    <t>24,53</t>
  </si>
  <si>
    <t xml:space="preserve">Navrátil Roman </t>
  </si>
  <si>
    <t>25,81</t>
  </si>
  <si>
    <t>01,62</t>
  </si>
  <si>
    <t>Abu Haija Shakib</t>
  </si>
  <si>
    <t>26,68</t>
  </si>
  <si>
    <t>58,34</t>
  </si>
  <si>
    <t>10,74</t>
  </si>
  <si>
    <t>22,31</t>
  </si>
  <si>
    <t>58,43</t>
  </si>
  <si>
    <t>Fiurášek Radek</t>
  </si>
  <si>
    <t>11,10</t>
  </si>
  <si>
    <t>24,54</t>
  </si>
  <si>
    <t>56,50</t>
  </si>
  <si>
    <t>22,43</t>
  </si>
  <si>
    <t>57,09</t>
  </si>
  <si>
    <t>Lojek Damián</t>
  </si>
  <si>
    <t>11,38</t>
  </si>
  <si>
    <t>2,47</t>
  </si>
  <si>
    <t>36,87</t>
  </si>
  <si>
    <t>02,94</t>
  </si>
  <si>
    <t>Grabacz Adam</t>
  </si>
  <si>
    <t>11,21</t>
  </si>
  <si>
    <t>3,14</t>
  </si>
  <si>
    <t>27,04</t>
  </si>
  <si>
    <t>06,39</t>
  </si>
  <si>
    <t>Kovalčík Karel</t>
  </si>
  <si>
    <t>04,95</t>
  </si>
  <si>
    <t>Ciompa Patrik</t>
  </si>
  <si>
    <t>11,37</t>
  </si>
  <si>
    <t>20,27</t>
  </si>
  <si>
    <t>00,46</t>
  </si>
  <si>
    <t>Kucharčík Vojtěch</t>
  </si>
  <si>
    <t>11,55</t>
  </si>
  <si>
    <t>25,80</t>
  </si>
  <si>
    <t>04,33</t>
  </si>
  <si>
    <t>Mikula Vít</t>
  </si>
  <si>
    <t>2,70</t>
  </si>
  <si>
    <t>21,80</t>
  </si>
  <si>
    <t>04,92</t>
  </si>
  <si>
    <t xml:space="preserve">Niemczyk Filip </t>
  </si>
  <si>
    <t>21,69</t>
  </si>
  <si>
    <t>07,20</t>
  </si>
  <si>
    <t>10,89</t>
  </si>
  <si>
    <t>2,78</t>
  </si>
  <si>
    <t>12,75</t>
  </si>
  <si>
    <t>Folta Ondej</t>
  </si>
  <si>
    <t>11,05</t>
  </si>
  <si>
    <t>17,31</t>
  </si>
  <si>
    <t>Kral Miroslav</t>
  </si>
  <si>
    <t>11,81</t>
  </si>
  <si>
    <t>2,35</t>
  </si>
  <si>
    <t>13,56</t>
  </si>
  <si>
    <t>06,25</t>
  </si>
  <si>
    <t>08,48</t>
  </si>
  <si>
    <t>Cieślar Adam</t>
  </si>
  <si>
    <t>2,10</t>
  </si>
  <si>
    <t>18,78</t>
  </si>
  <si>
    <t>Kosellek Vojtěch</t>
  </si>
  <si>
    <t>11,44</t>
  </si>
  <si>
    <t>17,92</t>
  </si>
  <si>
    <t>10,45</t>
  </si>
  <si>
    <t>Stacha Vojtěch</t>
  </si>
  <si>
    <t>12,18</t>
  </si>
  <si>
    <t>2,52</t>
  </si>
  <si>
    <t>27,79</t>
  </si>
  <si>
    <t>29,10</t>
  </si>
  <si>
    <t>10,36</t>
  </si>
  <si>
    <t>21,21</t>
  </si>
  <si>
    <t>12,13</t>
  </si>
  <si>
    <t>2,50</t>
  </si>
  <si>
    <t>27,64</t>
  </si>
  <si>
    <t>38,70</t>
  </si>
  <si>
    <t>Gažák Jan</t>
  </si>
  <si>
    <t>3,30</t>
  </si>
  <si>
    <t>14,89</t>
  </si>
  <si>
    <t>Hoši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</si>
</sst>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d&quot;.&quot;m&quot;.&quot;yyyy"/>
    <numFmt numFmtId="170" formatCode="m:ss.00"/>
    <numFmt numFmtId="171" formatCode="0.E+00"/>
    <numFmt numFmtId="172" formatCode="mm:ss.00"/>
    <numFmt numFmtId="173" formatCode="dd&quot;.&quot;mm&quot;.&quot;yyyy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0"/>
      <name val="Arial"/>
      <family val="2"/>
    </font>
    <font>
      <b/>
      <sz val="12"/>
      <name val="Arial CE"/>
      <family val="0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8"/>
      <name val="Arial Nova"/>
      <family val="2"/>
    </font>
    <font>
      <b/>
      <sz val="14"/>
      <name val="Arial Nova"/>
      <family val="2"/>
    </font>
    <font>
      <sz val="11"/>
      <name val="Arial Nova"/>
      <family val="2"/>
    </font>
    <font>
      <b/>
      <sz val="10"/>
      <name val="Arial Nova"/>
      <family val="2"/>
    </font>
    <font>
      <sz val="10"/>
      <name val="Arial Nova"/>
      <family val="2"/>
    </font>
    <font>
      <sz val="10"/>
      <color indexed="8"/>
      <name val="Arial Nova"/>
      <family val="2"/>
    </font>
    <font>
      <b/>
      <i/>
      <sz val="12"/>
      <name val="Arial Nova"/>
      <family val="2"/>
    </font>
    <font>
      <b/>
      <sz val="2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1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Nova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2" tint="-0.8999800086021423"/>
      <name val="Arial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33" borderId="14" xfId="0" applyNumberFormat="1" applyFill="1" applyBorder="1" applyAlignment="1">
      <alignment horizontal="center"/>
    </xf>
    <xf numFmtId="49" fontId="0" fillId="33" borderId="15" xfId="0" applyNumberForma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0" fillId="33" borderId="17" xfId="0" applyNumberFormat="1" applyFill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33" borderId="19" xfId="0" applyNumberForma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49" fontId="12" fillId="0" borderId="22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33" borderId="14" xfId="0" applyNumberFormat="1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49" fontId="13" fillId="33" borderId="25" xfId="0" applyNumberFormat="1" applyFont="1" applyFill="1" applyBorder="1" applyAlignment="1">
      <alignment horizontal="center"/>
    </xf>
    <xf numFmtId="49" fontId="13" fillId="33" borderId="24" xfId="0" applyNumberFormat="1" applyFont="1" applyFill="1" applyBorder="1" applyAlignment="1">
      <alignment horizontal="center"/>
    </xf>
    <xf numFmtId="49" fontId="13" fillId="33" borderId="15" xfId="0" applyNumberFormat="1" applyFont="1" applyFill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0" fontId="13" fillId="33" borderId="27" xfId="0" applyFont="1" applyFill="1" applyBorder="1" applyAlignment="1">
      <alignment horizontal="center"/>
    </xf>
    <xf numFmtId="49" fontId="13" fillId="33" borderId="18" xfId="0" applyNumberFormat="1" applyFont="1" applyFill="1" applyBorder="1" applyAlignment="1">
      <alignment horizontal="center"/>
    </xf>
    <xf numFmtId="49" fontId="13" fillId="33" borderId="27" xfId="0" applyNumberFormat="1" applyFont="1" applyFill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0" fontId="13" fillId="0" borderId="26" xfId="0" applyNumberFormat="1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33" borderId="19" xfId="0" applyNumberFormat="1" applyFont="1" applyFill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14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/>
    </xf>
    <xf numFmtId="0" fontId="13" fillId="0" borderId="17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3" fillId="0" borderId="26" xfId="0" applyFont="1" applyBorder="1" applyAlignment="1">
      <alignment/>
    </xf>
    <xf numFmtId="0" fontId="13" fillId="0" borderId="17" xfId="0" applyFont="1" applyBorder="1" applyAlignment="1">
      <alignment horizontal="center"/>
    </xf>
    <xf numFmtId="49" fontId="13" fillId="0" borderId="26" xfId="0" applyNumberFormat="1" applyFont="1" applyBorder="1" applyAlignment="1">
      <alignment horizontal="left"/>
    </xf>
    <xf numFmtId="0" fontId="13" fillId="34" borderId="26" xfId="0" applyFont="1" applyFill="1" applyBorder="1" applyAlignment="1">
      <alignment/>
    </xf>
    <xf numFmtId="0" fontId="13" fillId="34" borderId="17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3" fillId="35" borderId="17" xfId="0" applyFont="1" applyFill="1" applyBorder="1" applyAlignment="1">
      <alignment horizontal="center"/>
    </xf>
    <xf numFmtId="0" fontId="56" fillId="0" borderId="26" xfId="0" applyFont="1" applyBorder="1" applyAlignment="1">
      <alignment horizontal="left" vertic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Fill="1" applyBorder="1" applyAlignment="1">
      <alignment vertical="center"/>
    </xf>
    <xf numFmtId="0" fontId="13" fillId="0" borderId="26" xfId="0" applyNumberFormat="1" applyFont="1" applyFill="1" applyBorder="1" applyAlignment="1">
      <alignment horizontal="left" vertical="center"/>
    </xf>
    <xf numFmtId="0" fontId="56" fillId="0" borderId="17" xfId="0" applyFont="1" applyBorder="1" applyAlignment="1">
      <alignment horizontal="center"/>
    </xf>
    <xf numFmtId="49" fontId="13" fillId="0" borderId="26" xfId="0" applyNumberFormat="1" applyFont="1" applyBorder="1" applyAlignment="1">
      <alignment/>
    </xf>
    <xf numFmtId="0" fontId="56" fillId="0" borderId="26" xfId="0" applyFont="1" applyFill="1" applyBorder="1" applyAlignment="1">
      <alignment horizontal="left" vertical="center"/>
    </xf>
    <xf numFmtId="0" fontId="56" fillId="0" borderId="26" xfId="0" applyFont="1" applyBorder="1" applyAlignment="1">
      <alignment/>
    </xf>
    <xf numFmtId="49" fontId="13" fillId="0" borderId="32" xfId="0" applyNumberFormat="1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49" fontId="13" fillId="0" borderId="29" xfId="0" applyNumberFormat="1" applyFont="1" applyBorder="1" applyAlignment="1">
      <alignment/>
    </xf>
    <xf numFmtId="49" fontId="13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NumberFormat="1" applyFont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7" fillId="0" borderId="31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/>
    </xf>
    <xf numFmtId="0" fontId="0" fillId="33" borderId="19" xfId="0" applyFill="1" applyBorder="1" applyAlignment="1">
      <alignment horizontal="center"/>
    </xf>
    <xf numFmtId="0" fontId="6" fillId="0" borderId="19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7" fillId="0" borderId="19" xfId="0" applyFont="1" applyFill="1" applyBorder="1" applyAlignment="1">
      <alignment/>
    </xf>
    <xf numFmtId="0" fontId="57" fillId="0" borderId="19" xfId="0" applyFont="1" applyBorder="1" applyAlignment="1">
      <alignment horizontal="center"/>
    </xf>
    <xf numFmtId="0" fontId="57" fillId="0" borderId="19" xfId="0" applyFont="1" applyFill="1" applyBorder="1" applyAlignment="1">
      <alignment horizontal="left" vertical="center"/>
    </xf>
    <xf numFmtId="0" fontId="6" fillId="35" borderId="19" xfId="0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36" fillId="0" borderId="19" xfId="0" applyNumberFormat="1" applyFont="1" applyBorder="1" applyAlignment="1">
      <alignment/>
    </xf>
    <xf numFmtId="49" fontId="36" fillId="0" borderId="19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0" fontId="57" fillId="0" borderId="19" xfId="0" applyFont="1" applyBorder="1" applyAlignment="1">
      <alignment wrapText="1"/>
    </xf>
    <xf numFmtId="0" fontId="57" fillId="0" borderId="19" xfId="0" applyNumberFormat="1" applyFont="1" applyBorder="1" applyAlignment="1">
      <alignment horizontal="center" wrapText="1"/>
    </xf>
    <xf numFmtId="49" fontId="36" fillId="0" borderId="19" xfId="0" applyNumberFormat="1" applyFont="1" applyBorder="1" applyAlignment="1">
      <alignment horizontal="left"/>
    </xf>
    <xf numFmtId="0" fontId="58" fillId="0" borderId="19" xfId="0" applyFont="1" applyBorder="1" applyAlignment="1">
      <alignment wrapText="1"/>
    </xf>
    <xf numFmtId="0" fontId="6" fillId="34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57" fillId="0" borderId="19" xfId="0" applyFont="1" applyBorder="1" applyAlignment="1">
      <alignment horizontal="left" vertical="center"/>
    </xf>
    <xf numFmtId="0" fontId="6" fillId="0" borderId="27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NumberFormat="1" applyFont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57" fillId="0" borderId="27" xfId="0" applyNumberFormat="1" applyFont="1" applyBorder="1" applyAlignment="1">
      <alignment horizontal="center" wrapText="1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58" fillId="0" borderId="19" xfId="0" applyFont="1" applyBorder="1" applyAlignment="1">
      <alignment/>
    </xf>
    <xf numFmtId="0" fontId="58" fillId="0" borderId="27" xfId="0" applyNumberFormat="1" applyFont="1" applyBorder="1" applyAlignment="1">
      <alignment horizontal="center"/>
    </xf>
    <xf numFmtId="49" fontId="6" fillId="0" borderId="19" xfId="0" applyNumberFormat="1" applyFont="1" applyFill="1" applyBorder="1" applyAlignment="1">
      <alignment horizontal="left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59" fillId="0" borderId="19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49" fontId="16" fillId="0" borderId="1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6" fillId="35" borderId="20" xfId="0" applyFont="1" applyFill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49" fontId="16" fillId="0" borderId="39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12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3" fillId="36" borderId="26" xfId="0" applyFont="1" applyFill="1" applyBorder="1" applyAlignment="1">
      <alignment/>
    </xf>
    <xf numFmtId="0" fontId="6" fillId="36" borderId="19" xfId="0" applyFont="1" applyFill="1" applyBorder="1" applyAlignment="1">
      <alignment/>
    </xf>
    <xf numFmtId="0" fontId="6" fillId="36" borderId="20" xfId="0" applyFont="1" applyFill="1" applyBorder="1" applyAlignment="1">
      <alignment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1" xfId="48"/>
    <cellStyle name="normální 2" xfId="49"/>
    <cellStyle name="Normální 2 2" xfId="50"/>
    <cellStyle name="Normální 3" xfId="51"/>
    <cellStyle name="Normální 4" xfId="52"/>
    <cellStyle name="Normální 5" xfId="53"/>
    <cellStyle name="Normální 7" xfId="54"/>
    <cellStyle name="Normální 8" xfId="55"/>
    <cellStyle name="Normální 9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view="pageLayout" workbookViewId="0" topLeftCell="A1">
      <selection activeCell="B193" activeCellId="11" sqref="B140 B151 B160:B161 B155 B166 B168 B171 B176 B182 B200 B196 B193"/>
    </sheetView>
  </sheetViews>
  <sheetFormatPr defaultColWidth="9.00390625" defaultRowHeight="12.75"/>
  <cols>
    <col min="1" max="1" width="7.50390625" style="0" customWidth="1"/>
    <col min="2" max="2" width="22.50390625" style="0" customWidth="1"/>
    <col min="3" max="3" width="9.875" style="0" customWidth="1"/>
    <col min="4" max="4" width="9.375" style="0" customWidth="1"/>
    <col min="5" max="5" width="5.625" style="0" customWidth="1"/>
    <col min="6" max="6" width="6.00390625" style="0" customWidth="1"/>
    <col min="7" max="7" width="5.875" style="0" customWidth="1"/>
    <col min="8" max="8" width="6.125" style="0" customWidth="1"/>
    <col min="9" max="9" width="6.50390625" style="0" customWidth="1"/>
    <col min="10" max="10" width="6.625" style="0" customWidth="1"/>
    <col min="11" max="12" width="1.625" style="0" customWidth="1"/>
    <col min="13" max="13" width="5.625" style="2" customWidth="1"/>
    <col min="15" max="15" width="8.875" style="2" customWidth="1"/>
  </cols>
  <sheetData>
    <row r="1" spans="1:16" s="1" customFormat="1" ht="23.25" customHeight="1">
      <c r="A1" s="146" t="s">
        <v>127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</row>
    <row r="2" spans="1:16" s="1" customFormat="1" ht="18.75" customHeight="1">
      <c r="A2" s="147" t="s">
        <v>128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s="1" customFormat="1" ht="8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86"/>
      <c r="N3" s="24"/>
      <c r="O3" s="86"/>
      <c r="P3" s="24"/>
    </row>
    <row r="4" spans="1:16" s="1" customFormat="1" ht="15.75" customHeight="1" thickBot="1">
      <c r="A4" s="87" t="s">
        <v>711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86"/>
      <c r="N4" s="24"/>
      <c r="O4" s="86"/>
      <c r="P4" s="24"/>
    </row>
    <row r="5" spans="1:16" ht="13.5" thickBot="1">
      <c r="A5" s="25" t="s">
        <v>184</v>
      </c>
      <c r="B5" s="26" t="s">
        <v>185</v>
      </c>
      <c r="C5" s="26" t="s">
        <v>186</v>
      </c>
      <c r="D5" s="26" t="s">
        <v>187</v>
      </c>
      <c r="E5" s="26" t="s">
        <v>188</v>
      </c>
      <c r="F5" s="26" t="s">
        <v>189</v>
      </c>
      <c r="G5" s="26" t="s">
        <v>190</v>
      </c>
      <c r="H5" s="26" t="s">
        <v>189</v>
      </c>
      <c r="I5" s="26" t="s">
        <v>191</v>
      </c>
      <c r="J5" s="26" t="s">
        <v>189</v>
      </c>
      <c r="K5" s="26"/>
      <c r="L5" s="26"/>
      <c r="M5" s="144" t="s">
        <v>192</v>
      </c>
      <c r="N5" s="145"/>
      <c r="O5" s="26" t="s">
        <v>189</v>
      </c>
      <c r="P5" s="27" t="s">
        <v>193</v>
      </c>
    </row>
    <row r="6" spans="1:16" ht="13.5" thickBot="1">
      <c r="A6" s="28">
        <f aca="true" t="shared" si="0" ref="A6:A69">SUM(F6+H6+J6+L6+O6)</f>
        <v>2205</v>
      </c>
      <c r="B6" s="55" t="s">
        <v>194</v>
      </c>
      <c r="C6" s="56">
        <v>2008</v>
      </c>
      <c r="D6" s="57" t="s">
        <v>195</v>
      </c>
      <c r="E6" s="29" t="s">
        <v>196</v>
      </c>
      <c r="F6" s="30">
        <f aca="true" t="shared" si="1" ref="F6:F69">IF(E6&lt;&gt;0,INT(46.0849*(13-E6)^1.81),0)</f>
        <v>509</v>
      </c>
      <c r="G6" s="31" t="s">
        <v>197</v>
      </c>
      <c r="H6" s="32">
        <f aca="true" t="shared" si="2" ref="H6:H40">IF(G6&lt;&gt;0,INT(0.188807*((G6*100)-210)^1.41),0)</f>
        <v>355</v>
      </c>
      <c r="I6" s="31" t="s">
        <v>198</v>
      </c>
      <c r="J6" s="33">
        <f aca="true" t="shared" si="3" ref="J6:J69">IF(I6&lt;&gt;0,INT(7.86*(I6-7.95)^1.1),0)</f>
        <v>356</v>
      </c>
      <c r="K6" s="34"/>
      <c r="L6" s="34"/>
      <c r="M6" s="34" t="s">
        <v>199</v>
      </c>
      <c r="N6" s="34" t="s">
        <v>200</v>
      </c>
      <c r="O6" s="34">
        <f aca="true" t="shared" si="4" ref="O6:O69">IF(M6+N6&lt;&gt;0,INT(0.19889*(185-((M6*60)+N6))^1.88),0)</f>
        <v>985</v>
      </c>
      <c r="P6" s="58" t="s">
        <v>0</v>
      </c>
    </row>
    <row r="7" spans="1:16" ht="13.5" thickBot="1">
      <c r="A7" s="35">
        <f t="shared" si="0"/>
        <v>2043</v>
      </c>
      <c r="B7" s="59" t="s">
        <v>202</v>
      </c>
      <c r="C7" s="60">
        <v>2008</v>
      </c>
      <c r="D7" s="61" t="s">
        <v>195</v>
      </c>
      <c r="E7" s="36" t="s">
        <v>203</v>
      </c>
      <c r="F7" s="37">
        <f t="shared" si="1"/>
        <v>538</v>
      </c>
      <c r="G7" s="38" t="s">
        <v>204</v>
      </c>
      <c r="H7" s="39">
        <f t="shared" si="2"/>
        <v>352</v>
      </c>
      <c r="I7" s="40" t="s">
        <v>205</v>
      </c>
      <c r="J7" s="41">
        <f t="shared" si="3"/>
        <v>243</v>
      </c>
      <c r="K7" s="41"/>
      <c r="L7" s="41"/>
      <c r="M7" s="41" t="s">
        <v>199</v>
      </c>
      <c r="N7" s="41" t="s">
        <v>206</v>
      </c>
      <c r="O7" s="41">
        <f t="shared" si="4"/>
        <v>910</v>
      </c>
      <c r="P7" s="58" t="s">
        <v>26</v>
      </c>
    </row>
    <row r="8" spans="1:16" ht="13.5" thickBot="1">
      <c r="A8" s="35">
        <f t="shared" si="0"/>
        <v>1848</v>
      </c>
      <c r="B8" s="42" t="s">
        <v>44</v>
      </c>
      <c r="C8" s="43">
        <v>2008</v>
      </c>
      <c r="D8" s="44" t="s">
        <v>208</v>
      </c>
      <c r="E8" s="45" t="s">
        <v>209</v>
      </c>
      <c r="F8" s="46">
        <f t="shared" si="1"/>
        <v>426</v>
      </c>
      <c r="G8" s="40" t="s">
        <v>210</v>
      </c>
      <c r="H8" s="47">
        <f t="shared" si="2"/>
        <v>261</v>
      </c>
      <c r="I8" s="40" t="s">
        <v>211</v>
      </c>
      <c r="J8" s="41">
        <f t="shared" si="3"/>
        <v>267</v>
      </c>
      <c r="K8" s="41"/>
      <c r="L8" s="41"/>
      <c r="M8" s="41" t="s">
        <v>199</v>
      </c>
      <c r="N8" s="41" t="s">
        <v>212</v>
      </c>
      <c r="O8" s="41">
        <f t="shared" si="4"/>
        <v>894</v>
      </c>
      <c r="P8" s="58" t="s">
        <v>27</v>
      </c>
    </row>
    <row r="9" spans="1:16" ht="13.5" thickBot="1">
      <c r="A9" s="35">
        <f t="shared" si="0"/>
        <v>1838</v>
      </c>
      <c r="B9" s="62" t="s">
        <v>214</v>
      </c>
      <c r="C9" s="63">
        <v>2009</v>
      </c>
      <c r="D9" s="61" t="s">
        <v>215</v>
      </c>
      <c r="E9" s="36" t="s">
        <v>196</v>
      </c>
      <c r="F9" s="37">
        <f t="shared" si="1"/>
        <v>509</v>
      </c>
      <c r="G9" s="40" t="s">
        <v>216</v>
      </c>
      <c r="H9" s="47">
        <f t="shared" si="2"/>
        <v>257</v>
      </c>
      <c r="I9" s="40" t="s">
        <v>217</v>
      </c>
      <c r="J9" s="41">
        <f t="shared" si="3"/>
        <v>267</v>
      </c>
      <c r="K9" s="41"/>
      <c r="L9" s="41"/>
      <c r="M9" s="41" t="s">
        <v>199</v>
      </c>
      <c r="N9" s="41" t="s">
        <v>218</v>
      </c>
      <c r="O9" s="41">
        <f t="shared" si="4"/>
        <v>805</v>
      </c>
      <c r="P9" s="58" t="s">
        <v>28</v>
      </c>
    </row>
    <row r="10" spans="1:16" ht="13.5" thickBot="1">
      <c r="A10" s="35">
        <f t="shared" si="0"/>
        <v>1765</v>
      </c>
      <c r="B10" s="59" t="s">
        <v>220</v>
      </c>
      <c r="C10" s="60">
        <v>2008</v>
      </c>
      <c r="D10" s="61" t="s">
        <v>195</v>
      </c>
      <c r="E10" s="45" t="s">
        <v>221</v>
      </c>
      <c r="F10" s="46">
        <f t="shared" si="1"/>
        <v>440</v>
      </c>
      <c r="G10" s="40" t="s">
        <v>222</v>
      </c>
      <c r="H10" s="47">
        <f t="shared" si="2"/>
        <v>263</v>
      </c>
      <c r="I10" s="40" t="s">
        <v>223</v>
      </c>
      <c r="J10" s="41">
        <f t="shared" si="3"/>
        <v>309</v>
      </c>
      <c r="K10" s="41"/>
      <c r="L10" s="41"/>
      <c r="M10" s="41" t="s">
        <v>199</v>
      </c>
      <c r="N10" s="41" t="s">
        <v>224</v>
      </c>
      <c r="O10" s="41">
        <f t="shared" si="4"/>
        <v>753</v>
      </c>
      <c r="P10" s="58" t="s">
        <v>29</v>
      </c>
    </row>
    <row r="11" spans="1:16" ht="13.5" thickBot="1">
      <c r="A11" s="35">
        <f t="shared" si="0"/>
        <v>1737</v>
      </c>
      <c r="B11" s="64" t="s">
        <v>226</v>
      </c>
      <c r="C11" s="45" t="s">
        <v>227</v>
      </c>
      <c r="D11" s="61" t="s">
        <v>228</v>
      </c>
      <c r="E11" s="45" t="s">
        <v>229</v>
      </c>
      <c r="F11" s="46">
        <f t="shared" si="1"/>
        <v>442</v>
      </c>
      <c r="G11" s="40" t="s">
        <v>216</v>
      </c>
      <c r="H11" s="47">
        <f t="shared" si="2"/>
        <v>257</v>
      </c>
      <c r="I11" s="40" t="s">
        <v>230</v>
      </c>
      <c r="J11" s="41">
        <f t="shared" si="3"/>
        <v>250</v>
      </c>
      <c r="K11" s="41"/>
      <c r="L11" s="41"/>
      <c r="M11" s="41" t="s">
        <v>199</v>
      </c>
      <c r="N11" s="41" t="s">
        <v>231</v>
      </c>
      <c r="O11" s="41">
        <f t="shared" si="4"/>
        <v>788</v>
      </c>
      <c r="P11" s="58" t="s">
        <v>30</v>
      </c>
    </row>
    <row r="12" spans="1:16" ht="13.5" thickBot="1">
      <c r="A12" s="35">
        <f t="shared" si="0"/>
        <v>1700</v>
      </c>
      <c r="B12" s="65" t="s">
        <v>233</v>
      </c>
      <c r="C12" s="66">
        <v>2008</v>
      </c>
      <c r="D12" s="61" t="s">
        <v>195</v>
      </c>
      <c r="E12" s="45" t="s">
        <v>234</v>
      </c>
      <c r="F12" s="46">
        <f t="shared" si="1"/>
        <v>397</v>
      </c>
      <c r="G12" s="40" t="s">
        <v>235</v>
      </c>
      <c r="H12" s="47">
        <f t="shared" si="2"/>
        <v>218</v>
      </c>
      <c r="I12" s="38" t="s">
        <v>236</v>
      </c>
      <c r="J12" s="48">
        <f t="shared" si="3"/>
        <v>317</v>
      </c>
      <c r="K12" s="41"/>
      <c r="L12" s="41"/>
      <c r="M12" s="41" t="s">
        <v>199</v>
      </c>
      <c r="N12" s="41" t="s">
        <v>237</v>
      </c>
      <c r="O12" s="41">
        <f t="shared" si="4"/>
        <v>768</v>
      </c>
      <c r="P12" s="58" t="s">
        <v>31</v>
      </c>
    </row>
    <row r="13" spans="1:16" ht="13.5" thickBot="1">
      <c r="A13" s="35">
        <f t="shared" si="0"/>
        <v>1647</v>
      </c>
      <c r="B13" s="67" t="s">
        <v>239</v>
      </c>
      <c r="C13" s="63">
        <v>2009</v>
      </c>
      <c r="D13" s="61" t="s">
        <v>215</v>
      </c>
      <c r="E13" s="45" t="s">
        <v>240</v>
      </c>
      <c r="F13" s="46">
        <f t="shared" si="1"/>
        <v>422</v>
      </c>
      <c r="G13" s="40" t="s">
        <v>241</v>
      </c>
      <c r="H13" s="47">
        <f t="shared" si="2"/>
        <v>168</v>
      </c>
      <c r="I13" s="40" t="s">
        <v>242</v>
      </c>
      <c r="J13" s="41">
        <f t="shared" si="3"/>
        <v>233</v>
      </c>
      <c r="K13" s="41"/>
      <c r="L13" s="41"/>
      <c r="M13" s="41" t="s">
        <v>199</v>
      </c>
      <c r="N13" s="41" t="s">
        <v>243</v>
      </c>
      <c r="O13" s="41">
        <f t="shared" si="4"/>
        <v>824</v>
      </c>
      <c r="P13" s="58" t="s">
        <v>32</v>
      </c>
    </row>
    <row r="14" spans="1:16" ht="13.5" thickBot="1">
      <c r="A14" s="35">
        <f t="shared" si="0"/>
        <v>1621</v>
      </c>
      <c r="B14" s="150" t="s">
        <v>245</v>
      </c>
      <c r="C14" s="68">
        <v>2008</v>
      </c>
      <c r="D14" s="61" t="s">
        <v>246</v>
      </c>
      <c r="E14" s="45" t="s">
        <v>247</v>
      </c>
      <c r="F14" s="46">
        <f t="shared" si="1"/>
        <v>413</v>
      </c>
      <c r="G14" s="40" t="s">
        <v>241</v>
      </c>
      <c r="H14" s="47">
        <f t="shared" si="2"/>
        <v>168</v>
      </c>
      <c r="I14" s="40" t="s">
        <v>248</v>
      </c>
      <c r="J14" s="41">
        <f t="shared" si="3"/>
        <v>224</v>
      </c>
      <c r="K14" s="41"/>
      <c r="L14" s="41"/>
      <c r="M14" s="41" t="s">
        <v>199</v>
      </c>
      <c r="N14" s="41" t="s">
        <v>249</v>
      </c>
      <c r="O14" s="41">
        <f t="shared" si="4"/>
        <v>816</v>
      </c>
      <c r="P14" s="58" t="s">
        <v>33</v>
      </c>
    </row>
    <row r="15" spans="1:16" ht="13.5" thickBot="1">
      <c r="A15" s="35">
        <f t="shared" si="0"/>
        <v>1605</v>
      </c>
      <c r="B15" s="69" t="s">
        <v>251</v>
      </c>
      <c r="C15" s="63">
        <v>2008</v>
      </c>
      <c r="D15" s="70" t="s">
        <v>252</v>
      </c>
      <c r="E15" s="45" t="s">
        <v>253</v>
      </c>
      <c r="F15" s="46">
        <f t="shared" si="1"/>
        <v>306</v>
      </c>
      <c r="G15" s="40" t="s">
        <v>254</v>
      </c>
      <c r="H15" s="47">
        <f t="shared" si="2"/>
        <v>148</v>
      </c>
      <c r="I15" s="38" t="s">
        <v>255</v>
      </c>
      <c r="J15" s="48">
        <f t="shared" si="3"/>
        <v>314</v>
      </c>
      <c r="K15" s="41"/>
      <c r="L15" s="41"/>
      <c r="M15" s="41" t="s">
        <v>199</v>
      </c>
      <c r="N15" s="41" t="s">
        <v>256</v>
      </c>
      <c r="O15" s="41">
        <f t="shared" si="4"/>
        <v>837</v>
      </c>
      <c r="P15" s="58" t="s">
        <v>34</v>
      </c>
    </row>
    <row r="16" spans="1:16" ht="13.5" thickBot="1">
      <c r="A16" s="35">
        <f t="shared" si="0"/>
        <v>1568</v>
      </c>
      <c r="B16" s="67" t="s">
        <v>258</v>
      </c>
      <c r="C16" s="63">
        <v>2008</v>
      </c>
      <c r="D16" s="61" t="s">
        <v>215</v>
      </c>
      <c r="E16" s="45" t="s">
        <v>259</v>
      </c>
      <c r="F16" s="46">
        <f t="shared" si="1"/>
        <v>353</v>
      </c>
      <c r="G16" s="40" t="s">
        <v>260</v>
      </c>
      <c r="H16" s="47">
        <f t="shared" si="2"/>
        <v>254</v>
      </c>
      <c r="I16" s="40" t="s">
        <v>261</v>
      </c>
      <c r="J16" s="41">
        <f t="shared" si="3"/>
        <v>217</v>
      </c>
      <c r="K16" s="41"/>
      <c r="L16" s="41"/>
      <c r="M16" s="41" t="s">
        <v>199</v>
      </c>
      <c r="N16" s="41" t="s">
        <v>262</v>
      </c>
      <c r="O16" s="41">
        <f t="shared" si="4"/>
        <v>744</v>
      </c>
      <c r="P16" s="58" t="s">
        <v>35</v>
      </c>
    </row>
    <row r="17" spans="1:16" ht="13.5" thickBot="1">
      <c r="A17" s="35">
        <f t="shared" si="0"/>
        <v>1555</v>
      </c>
      <c r="B17" s="69" t="s">
        <v>133</v>
      </c>
      <c r="C17" s="71">
        <v>2009</v>
      </c>
      <c r="D17" s="70" t="s">
        <v>252</v>
      </c>
      <c r="E17" s="45" t="s">
        <v>264</v>
      </c>
      <c r="F17" s="46">
        <f t="shared" si="1"/>
        <v>458</v>
      </c>
      <c r="G17" s="40" t="s">
        <v>260</v>
      </c>
      <c r="H17" s="47">
        <f t="shared" si="2"/>
        <v>254</v>
      </c>
      <c r="I17" s="40" t="s">
        <v>265</v>
      </c>
      <c r="J17" s="41">
        <f t="shared" si="3"/>
        <v>169</v>
      </c>
      <c r="K17" s="41"/>
      <c r="L17" s="41"/>
      <c r="M17" s="41" t="s">
        <v>199</v>
      </c>
      <c r="N17" s="41" t="s">
        <v>266</v>
      </c>
      <c r="O17" s="41">
        <f t="shared" si="4"/>
        <v>674</v>
      </c>
      <c r="P17" s="58" t="s">
        <v>36</v>
      </c>
    </row>
    <row r="18" spans="1:16" ht="13.5" thickBot="1">
      <c r="A18" s="35">
        <f t="shared" si="0"/>
        <v>1526</v>
      </c>
      <c r="B18" s="72" t="s">
        <v>72</v>
      </c>
      <c r="C18" s="43">
        <v>2008</v>
      </c>
      <c r="D18" s="44" t="s">
        <v>208</v>
      </c>
      <c r="E18" s="45" t="s">
        <v>268</v>
      </c>
      <c r="F18" s="46">
        <f t="shared" si="1"/>
        <v>320</v>
      </c>
      <c r="G18" s="40" t="s">
        <v>269</v>
      </c>
      <c r="H18" s="47">
        <f t="shared" si="2"/>
        <v>252</v>
      </c>
      <c r="I18" s="40" t="s">
        <v>270</v>
      </c>
      <c r="J18" s="41">
        <f t="shared" si="3"/>
        <v>151</v>
      </c>
      <c r="K18" s="41"/>
      <c r="L18" s="41"/>
      <c r="M18" s="41" t="s">
        <v>199</v>
      </c>
      <c r="N18" s="41" t="s">
        <v>271</v>
      </c>
      <c r="O18" s="41">
        <f t="shared" si="4"/>
        <v>803</v>
      </c>
      <c r="P18" s="58" t="s">
        <v>1</v>
      </c>
    </row>
    <row r="19" spans="1:16" ht="13.5" thickBot="1">
      <c r="A19" s="35">
        <f t="shared" si="0"/>
        <v>1522</v>
      </c>
      <c r="B19" s="59" t="s">
        <v>74</v>
      </c>
      <c r="C19" s="60">
        <v>2008</v>
      </c>
      <c r="D19" s="61" t="s">
        <v>195</v>
      </c>
      <c r="E19" s="45" t="s">
        <v>273</v>
      </c>
      <c r="F19" s="46">
        <f t="shared" si="1"/>
        <v>391</v>
      </c>
      <c r="G19" s="40" t="s">
        <v>274</v>
      </c>
      <c r="H19" s="47">
        <f t="shared" si="2"/>
        <v>135</v>
      </c>
      <c r="I19" s="40" t="s">
        <v>275</v>
      </c>
      <c r="J19" s="41">
        <f t="shared" si="3"/>
        <v>246</v>
      </c>
      <c r="K19" s="41"/>
      <c r="L19" s="41"/>
      <c r="M19" s="41" t="s">
        <v>199</v>
      </c>
      <c r="N19" s="41" t="s">
        <v>276</v>
      </c>
      <c r="O19" s="41">
        <f t="shared" si="4"/>
        <v>750</v>
      </c>
      <c r="P19" s="58" t="s">
        <v>2</v>
      </c>
    </row>
    <row r="20" spans="1:16" ht="13.5" thickBot="1">
      <c r="A20" s="35">
        <f t="shared" si="0"/>
        <v>1513</v>
      </c>
      <c r="B20" s="64" t="s">
        <v>278</v>
      </c>
      <c r="C20" s="45" t="s">
        <v>279</v>
      </c>
      <c r="D20" s="61" t="s">
        <v>228</v>
      </c>
      <c r="E20" s="45" t="s">
        <v>280</v>
      </c>
      <c r="F20" s="47">
        <f t="shared" si="1"/>
        <v>395</v>
      </c>
      <c r="G20" s="40" t="s">
        <v>281</v>
      </c>
      <c r="H20" s="47">
        <f t="shared" si="2"/>
        <v>165</v>
      </c>
      <c r="I20" s="40" t="s">
        <v>282</v>
      </c>
      <c r="J20" s="41">
        <f t="shared" si="3"/>
        <v>148</v>
      </c>
      <c r="K20" s="41"/>
      <c r="L20" s="41"/>
      <c r="M20" s="41" t="s">
        <v>199</v>
      </c>
      <c r="N20" s="41" t="s">
        <v>283</v>
      </c>
      <c r="O20" s="41">
        <f t="shared" si="4"/>
        <v>805</v>
      </c>
      <c r="P20" s="58" t="s">
        <v>3</v>
      </c>
    </row>
    <row r="21" spans="1:16" ht="13.5" thickBot="1">
      <c r="A21" s="35">
        <f t="shared" si="0"/>
        <v>1463</v>
      </c>
      <c r="B21" s="69" t="s">
        <v>134</v>
      </c>
      <c r="C21" s="63" t="s">
        <v>285</v>
      </c>
      <c r="D21" s="70" t="s">
        <v>252</v>
      </c>
      <c r="E21" s="45" t="s">
        <v>286</v>
      </c>
      <c r="F21" s="46">
        <f t="shared" si="1"/>
        <v>386</v>
      </c>
      <c r="G21" s="40" t="s">
        <v>287</v>
      </c>
      <c r="H21" s="47">
        <f t="shared" si="2"/>
        <v>244</v>
      </c>
      <c r="I21" s="40" t="s">
        <v>288</v>
      </c>
      <c r="J21" s="41">
        <f t="shared" si="3"/>
        <v>166</v>
      </c>
      <c r="K21" s="41"/>
      <c r="L21" s="41"/>
      <c r="M21" s="41" t="s">
        <v>199</v>
      </c>
      <c r="N21" s="41" t="s">
        <v>289</v>
      </c>
      <c r="O21" s="41">
        <f t="shared" si="4"/>
        <v>667</v>
      </c>
      <c r="P21" s="58" t="s">
        <v>4</v>
      </c>
    </row>
    <row r="22" spans="1:16" ht="13.5" thickBot="1">
      <c r="A22" s="35">
        <f t="shared" si="0"/>
        <v>1461</v>
      </c>
      <c r="B22" s="62" t="s">
        <v>130</v>
      </c>
      <c r="C22" s="63">
        <v>2008</v>
      </c>
      <c r="D22" s="61" t="s">
        <v>215</v>
      </c>
      <c r="E22" s="45" t="s">
        <v>291</v>
      </c>
      <c r="F22" s="46">
        <f t="shared" si="1"/>
        <v>355</v>
      </c>
      <c r="G22" s="40" t="s">
        <v>292</v>
      </c>
      <c r="H22" s="47">
        <f t="shared" si="2"/>
        <v>184</v>
      </c>
      <c r="I22" s="40" t="s">
        <v>293</v>
      </c>
      <c r="J22" s="41">
        <f t="shared" si="3"/>
        <v>115</v>
      </c>
      <c r="K22" s="41"/>
      <c r="L22" s="41"/>
      <c r="M22" s="41" t="s">
        <v>199</v>
      </c>
      <c r="N22" s="41" t="s">
        <v>294</v>
      </c>
      <c r="O22" s="41">
        <f t="shared" si="4"/>
        <v>807</v>
      </c>
      <c r="P22" s="58" t="s">
        <v>5</v>
      </c>
    </row>
    <row r="23" spans="1:16" ht="13.5" thickBot="1">
      <c r="A23" s="35">
        <f t="shared" si="0"/>
        <v>1451</v>
      </c>
      <c r="B23" s="59" t="s">
        <v>296</v>
      </c>
      <c r="C23" s="60">
        <v>2009</v>
      </c>
      <c r="D23" s="61" t="s">
        <v>195</v>
      </c>
      <c r="E23" s="45" t="s">
        <v>297</v>
      </c>
      <c r="F23" s="46">
        <f t="shared" si="1"/>
        <v>346</v>
      </c>
      <c r="G23" s="40" t="s">
        <v>298</v>
      </c>
      <c r="H23" s="47">
        <f t="shared" si="2"/>
        <v>114</v>
      </c>
      <c r="I23" s="40" t="s">
        <v>299</v>
      </c>
      <c r="J23" s="41">
        <f t="shared" si="3"/>
        <v>151</v>
      </c>
      <c r="K23" s="41"/>
      <c r="L23" s="41"/>
      <c r="M23" s="41" t="s">
        <v>199</v>
      </c>
      <c r="N23" s="41" t="s">
        <v>300</v>
      </c>
      <c r="O23" s="41">
        <f t="shared" si="4"/>
        <v>840</v>
      </c>
      <c r="P23" s="58" t="s">
        <v>6</v>
      </c>
    </row>
    <row r="24" spans="1:16" ht="13.5" thickBot="1">
      <c r="A24" s="35">
        <f t="shared" si="0"/>
        <v>1427</v>
      </c>
      <c r="B24" s="69" t="s">
        <v>135</v>
      </c>
      <c r="C24" s="63">
        <v>2009</v>
      </c>
      <c r="D24" s="70" t="s">
        <v>252</v>
      </c>
      <c r="E24" s="45" t="s">
        <v>302</v>
      </c>
      <c r="F24" s="46">
        <f t="shared" si="1"/>
        <v>406</v>
      </c>
      <c r="G24" s="40" t="s">
        <v>303</v>
      </c>
      <c r="H24" s="47">
        <f t="shared" si="2"/>
        <v>206</v>
      </c>
      <c r="I24" s="40" t="s">
        <v>304</v>
      </c>
      <c r="J24" s="41">
        <f t="shared" si="3"/>
        <v>121</v>
      </c>
      <c r="K24" s="41"/>
      <c r="L24" s="41"/>
      <c r="M24" s="41" t="s">
        <v>199</v>
      </c>
      <c r="N24" s="41" t="s">
        <v>305</v>
      </c>
      <c r="O24" s="41">
        <f t="shared" si="4"/>
        <v>694</v>
      </c>
      <c r="P24" s="58" t="s">
        <v>7</v>
      </c>
    </row>
    <row r="25" spans="1:16" ht="13.5" thickBot="1">
      <c r="A25" s="35">
        <f t="shared" si="0"/>
        <v>1411</v>
      </c>
      <c r="B25" s="59" t="s">
        <v>307</v>
      </c>
      <c r="C25" s="60">
        <v>2009</v>
      </c>
      <c r="D25" s="61" t="s">
        <v>195</v>
      </c>
      <c r="E25" s="45" t="s">
        <v>308</v>
      </c>
      <c r="F25" s="46">
        <f t="shared" si="1"/>
        <v>280</v>
      </c>
      <c r="G25" s="40" t="s">
        <v>309</v>
      </c>
      <c r="H25" s="47">
        <f t="shared" si="2"/>
        <v>196</v>
      </c>
      <c r="I25" s="40" t="s">
        <v>310</v>
      </c>
      <c r="J25" s="41">
        <f t="shared" si="3"/>
        <v>297</v>
      </c>
      <c r="K25" s="41"/>
      <c r="L25" s="41"/>
      <c r="M25" s="41" t="s">
        <v>199</v>
      </c>
      <c r="N25" s="41" t="s">
        <v>311</v>
      </c>
      <c r="O25" s="41">
        <f t="shared" si="4"/>
        <v>638</v>
      </c>
      <c r="P25" s="58" t="s">
        <v>8</v>
      </c>
    </row>
    <row r="26" spans="1:16" ht="13.5" thickBot="1">
      <c r="A26" s="35">
        <f t="shared" si="0"/>
        <v>1409</v>
      </c>
      <c r="B26" s="42" t="s">
        <v>129</v>
      </c>
      <c r="C26" s="43">
        <v>2009</v>
      </c>
      <c r="D26" s="44" t="s">
        <v>208</v>
      </c>
      <c r="E26" s="45" t="s">
        <v>313</v>
      </c>
      <c r="F26" s="46">
        <f t="shared" si="1"/>
        <v>322</v>
      </c>
      <c r="G26" s="40" t="s">
        <v>314</v>
      </c>
      <c r="H26" s="47">
        <f t="shared" si="2"/>
        <v>176</v>
      </c>
      <c r="I26" s="40" t="s">
        <v>315</v>
      </c>
      <c r="J26" s="41">
        <f t="shared" si="3"/>
        <v>121</v>
      </c>
      <c r="K26" s="41"/>
      <c r="L26" s="41"/>
      <c r="M26" s="41" t="s">
        <v>199</v>
      </c>
      <c r="N26" s="41" t="s">
        <v>316</v>
      </c>
      <c r="O26" s="41">
        <f t="shared" si="4"/>
        <v>790</v>
      </c>
      <c r="P26" s="58" t="s">
        <v>9</v>
      </c>
    </row>
    <row r="27" spans="1:16" ht="13.5" thickBot="1">
      <c r="A27" s="35">
        <f t="shared" si="0"/>
        <v>1407</v>
      </c>
      <c r="B27" s="73" t="s">
        <v>85</v>
      </c>
      <c r="C27" s="43">
        <v>2008</v>
      </c>
      <c r="D27" s="44" t="s">
        <v>208</v>
      </c>
      <c r="E27" s="45" t="s">
        <v>318</v>
      </c>
      <c r="F27" s="46">
        <f t="shared" si="1"/>
        <v>324</v>
      </c>
      <c r="G27" s="40" t="s">
        <v>319</v>
      </c>
      <c r="H27" s="47">
        <f t="shared" si="2"/>
        <v>223</v>
      </c>
      <c r="I27" s="40" t="s">
        <v>320</v>
      </c>
      <c r="J27" s="41">
        <f t="shared" si="3"/>
        <v>130</v>
      </c>
      <c r="K27" s="41"/>
      <c r="L27" s="41"/>
      <c r="M27" s="41" t="s">
        <v>199</v>
      </c>
      <c r="N27" s="41" t="s">
        <v>321</v>
      </c>
      <c r="O27" s="41">
        <f t="shared" si="4"/>
        <v>730</v>
      </c>
      <c r="P27" s="58" t="s">
        <v>10</v>
      </c>
    </row>
    <row r="28" spans="1:16" ht="13.5" thickBot="1">
      <c r="A28" s="35">
        <f t="shared" si="0"/>
        <v>1390</v>
      </c>
      <c r="B28" s="150" t="s">
        <v>323</v>
      </c>
      <c r="C28" s="68">
        <v>2008</v>
      </c>
      <c r="D28" s="61" t="s">
        <v>246</v>
      </c>
      <c r="E28" s="45" t="s">
        <v>273</v>
      </c>
      <c r="F28" s="46">
        <f t="shared" si="1"/>
        <v>391</v>
      </c>
      <c r="G28" s="40" t="s">
        <v>324</v>
      </c>
      <c r="H28" s="47">
        <f t="shared" si="2"/>
        <v>139</v>
      </c>
      <c r="I28" s="40" t="s">
        <v>325</v>
      </c>
      <c r="J28" s="41">
        <f t="shared" si="3"/>
        <v>178</v>
      </c>
      <c r="K28" s="41"/>
      <c r="L28" s="41"/>
      <c r="M28" s="41" t="s">
        <v>199</v>
      </c>
      <c r="N28" s="41" t="s">
        <v>326</v>
      </c>
      <c r="O28" s="41">
        <f t="shared" si="4"/>
        <v>682</v>
      </c>
      <c r="P28" s="58" t="s">
        <v>11</v>
      </c>
    </row>
    <row r="29" spans="1:16" ht="13.5" thickBot="1">
      <c r="A29" s="35">
        <f t="shared" si="0"/>
        <v>1387</v>
      </c>
      <c r="B29" s="73" t="s">
        <v>75</v>
      </c>
      <c r="C29" s="43">
        <v>2008</v>
      </c>
      <c r="D29" s="44" t="s">
        <v>208</v>
      </c>
      <c r="E29" s="45" t="s">
        <v>328</v>
      </c>
      <c r="F29" s="46">
        <f t="shared" si="1"/>
        <v>285</v>
      </c>
      <c r="G29" s="40" t="s">
        <v>274</v>
      </c>
      <c r="H29" s="47">
        <f t="shared" si="2"/>
        <v>135</v>
      </c>
      <c r="I29" s="40" t="s">
        <v>329</v>
      </c>
      <c r="J29" s="41">
        <f t="shared" si="3"/>
        <v>195</v>
      </c>
      <c r="K29" s="41"/>
      <c r="L29" s="41"/>
      <c r="M29" s="41" t="s">
        <v>199</v>
      </c>
      <c r="N29" s="41" t="s">
        <v>330</v>
      </c>
      <c r="O29" s="41">
        <f t="shared" si="4"/>
        <v>772</v>
      </c>
      <c r="P29" s="58" t="s">
        <v>12</v>
      </c>
    </row>
    <row r="30" spans="1:16" ht="13.5" thickBot="1">
      <c r="A30" s="35">
        <f t="shared" si="0"/>
        <v>1369</v>
      </c>
      <c r="B30" s="73" t="s">
        <v>332</v>
      </c>
      <c r="C30" s="43">
        <v>2008</v>
      </c>
      <c r="D30" s="44" t="s">
        <v>208</v>
      </c>
      <c r="E30" s="45" t="s">
        <v>333</v>
      </c>
      <c r="F30" s="46">
        <f t="shared" si="1"/>
        <v>449</v>
      </c>
      <c r="G30" s="40" t="s">
        <v>334</v>
      </c>
      <c r="H30" s="47">
        <f t="shared" si="2"/>
        <v>107</v>
      </c>
      <c r="I30" s="40" t="s">
        <v>335</v>
      </c>
      <c r="J30" s="41">
        <f t="shared" si="3"/>
        <v>51</v>
      </c>
      <c r="K30" s="41"/>
      <c r="L30" s="41"/>
      <c r="M30" s="41" t="s">
        <v>199</v>
      </c>
      <c r="N30" s="41" t="s">
        <v>336</v>
      </c>
      <c r="O30" s="41">
        <f t="shared" si="4"/>
        <v>762</v>
      </c>
      <c r="P30" s="58" t="s">
        <v>13</v>
      </c>
    </row>
    <row r="31" spans="1:16" ht="13.5" thickBot="1">
      <c r="A31" s="35">
        <f t="shared" si="0"/>
        <v>1345</v>
      </c>
      <c r="B31" s="59" t="s">
        <v>338</v>
      </c>
      <c r="C31" s="60">
        <v>2009</v>
      </c>
      <c r="D31" s="61" t="s">
        <v>195</v>
      </c>
      <c r="E31" s="45" t="s">
        <v>339</v>
      </c>
      <c r="F31" s="46">
        <f t="shared" si="1"/>
        <v>400</v>
      </c>
      <c r="G31" s="40" t="s">
        <v>340</v>
      </c>
      <c r="H31" s="47">
        <f t="shared" si="2"/>
        <v>200</v>
      </c>
      <c r="I31" s="40" t="s">
        <v>341</v>
      </c>
      <c r="J31" s="41">
        <f t="shared" si="3"/>
        <v>171</v>
      </c>
      <c r="K31" s="41"/>
      <c r="L31" s="41"/>
      <c r="M31" s="41" t="s">
        <v>199</v>
      </c>
      <c r="N31" s="41" t="s">
        <v>342</v>
      </c>
      <c r="O31" s="41">
        <f t="shared" si="4"/>
        <v>574</v>
      </c>
      <c r="P31" s="58" t="s">
        <v>14</v>
      </c>
    </row>
    <row r="32" spans="1:16" ht="13.5" thickBot="1">
      <c r="A32" s="35">
        <f t="shared" si="0"/>
        <v>1341</v>
      </c>
      <c r="B32" s="150" t="s">
        <v>344</v>
      </c>
      <c r="C32" s="68">
        <v>2009</v>
      </c>
      <c r="D32" s="61" t="s">
        <v>246</v>
      </c>
      <c r="E32" s="45" t="s">
        <v>345</v>
      </c>
      <c r="F32" s="46">
        <f t="shared" si="1"/>
        <v>270</v>
      </c>
      <c r="G32" s="40" t="s">
        <v>346</v>
      </c>
      <c r="H32" s="47">
        <f t="shared" si="2"/>
        <v>140</v>
      </c>
      <c r="I32" s="40" t="s">
        <v>347</v>
      </c>
      <c r="J32" s="41">
        <f t="shared" si="3"/>
        <v>159</v>
      </c>
      <c r="K32" s="41"/>
      <c r="L32" s="41"/>
      <c r="M32" s="41" t="s">
        <v>199</v>
      </c>
      <c r="N32" s="41" t="s">
        <v>348</v>
      </c>
      <c r="O32" s="41">
        <f t="shared" si="4"/>
        <v>772</v>
      </c>
      <c r="P32" s="58" t="s">
        <v>15</v>
      </c>
    </row>
    <row r="33" spans="1:16" ht="13.5" thickBot="1">
      <c r="A33" s="35">
        <f t="shared" si="0"/>
        <v>1335</v>
      </c>
      <c r="B33" s="69" t="s">
        <v>73</v>
      </c>
      <c r="C33" s="74">
        <v>2008</v>
      </c>
      <c r="D33" s="70" t="s">
        <v>252</v>
      </c>
      <c r="E33" s="45" t="s">
        <v>350</v>
      </c>
      <c r="F33" s="46">
        <f t="shared" si="1"/>
        <v>367</v>
      </c>
      <c r="G33" s="40" t="s">
        <v>351</v>
      </c>
      <c r="H33" s="47">
        <f t="shared" si="2"/>
        <v>126</v>
      </c>
      <c r="I33" s="40" t="s">
        <v>352</v>
      </c>
      <c r="J33" s="41">
        <f t="shared" si="3"/>
        <v>111</v>
      </c>
      <c r="K33" s="41"/>
      <c r="L33" s="41"/>
      <c r="M33" s="41" t="s">
        <v>199</v>
      </c>
      <c r="N33" s="41" t="s">
        <v>353</v>
      </c>
      <c r="O33" s="41">
        <f t="shared" si="4"/>
        <v>731</v>
      </c>
      <c r="P33" s="58" t="s">
        <v>16</v>
      </c>
    </row>
    <row r="34" spans="1:16" ht="13.5" thickBot="1">
      <c r="A34" s="35">
        <f t="shared" si="0"/>
        <v>1329</v>
      </c>
      <c r="B34" s="150" t="s">
        <v>80</v>
      </c>
      <c r="C34" s="68">
        <v>2008</v>
      </c>
      <c r="D34" s="61" t="s">
        <v>246</v>
      </c>
      <c r="E34" s="45" t="s">
        <v>355</v>
      </c>
      <c r="F34" s="46">
        <f t="shared" si="1"/>
        <v>424</v>
      </c>
      <c r="G34" s="40" t="s">
        <v>356</v>
      </c>
      <c r="H34" s="47">
        <f t="shared" si="2"/>
        <v>122</v>
      </c>
      <c r="I34" s="40" t="s">
        <v>357</v>
      </c>
      <c r="J34" s="41">
        <f t="shared" si="3"/>
        <v>96</v>
      </c>
      <c r="K34" s="41"/>
      <c r="L34" s="41"/>
      <c r="M34" s="41" t="s">
        <v>199</v>
      </c>
      <c r="N34" s="41" t="s">
        <v>358</v>
      </c>
      <c r="O34" s="41">
        <f t="shared" si="4"/>
        <v>687</v>
      </c>
      <c r="P34" s="58" t="s">
        <v>17</v>
      </c>
    </row>
    <row r="35" spans="1:16" ht="13.5" thickBot="1">
      <c r="A35" s="35">
        <f t="shared" si="0"/>
        <v>1323</v>
      </c>
      <c r="B35" s="67" t="s">
        <v>47</v>
      </c>
      <c r="C35" s="63">
        <v>2008</v>
      </c>
      <c r="D35" s="61" t="s">
        <v>360</v>
      </c>
      <c r="E35" s="45" t="s">
        <v>361</v>
      </c>
      <c r="F35" s="46">
        <f t="shared" si="1"/>
        <v>302</v>
      </c>
      <c r="G35" s="40" t="s">
        <v>309</v>
      </c>
      <c r="H35" s="47">
        <f t="shared" si="2"/>
        <v>196</v>
      </c>
      <c r="I35" s="40" t="s">
        <v>362</v>
      </c>
      <c r="J35" s="41">
        <f t="shared" si="3"/>
        <v>166</v>
      </c>
      <c r="K35" s="41"/>
      <c r="L35" s="41"/>
      <c r="M35" s="41" t="s">
        <v>199</v>
      </c>
      <c r="N35" s="41" t="s">
        <v>363</v>
      </c>
      <c r="O35" s="41">
        <f t="shared" si="4"/>
        <v>659</v>
      </c>
      <c r="P35" s="58" t="s">
        <v>18</v>
      </c>
    </row>
    <row r="36" spans="1:16" ht="13.5" thickBot="1">
      <c r="A36" s="35">
        <f t="shared" si="0"/>
        <v>1308</v>
      </c>
      <c r="B36" s="69" t="s">
        <v>365</v>
      </c>
      <c r="C36" s="63">
        <v>2008</v>
      </c>
      <c r="D36" s="70" t="s">
        <v>252</v>
      </c>
      <c r="E36" s="45" t="s">
        <v>366</v>
      </c>
      <c r="F36" s="46">
        <f t="shared" si="1"/>
        <v>382</v>
      </c>
      <c r="G36" s="40" t="s">
        <v>367</v>
      </c>
      <c r="H36" s="47">
        <f t="shared" si="2"/>
        <v>178</v>
      </c>
      <c r="I36" s="40" t="s">
        <v>368</v>
      </c>
      <c r="J36" s="41">
        <f t="shared" si="3"/>
        <v>97</v>
      </c>
      <c r="K36" s="41"/>
      <c r="L36" s="41"/>
      <c r="M36" s="41" t="s">
        <v>199</v>
      </c>
      <c r="N36" s="41" t="s">
        <v>369</v>
      </c>
      <c r="O36" s="41">
        <f t="shared" si="4"/>
        <v>651</v>
      </c>
      <c r="P36" s="58" t="s">
        <v>19</v>
      </c>
    </row>
    <row r="37" spans="1:16" ht="13.5" thickBot="1">
      <c r="A37" s="35">
        <f t="shared" si="0"/>
        <v>1303</v>
      </c>
      <c r="B37" s="59" t="s">
        <v>371</v>
      </c>
      <c r="C37" s="60">
        <v>2009</v>
      </c>
      <c r="D37" s="61" t="s">
        <v>195</v>
      </c>
      <c r="E37" s="45" t="s">
        <v>372</v>
      </c>
      <c r="F37" s="46">
        <f t="shared" si="1"/>
        <v>259</v>
      </c>
      <c r="G37" s="40" t="s">
        <v>373</v>
      </c>
      <c r="H37" s="47">
        <f t="shared" si="2"/>
        <v>220</v>
      </c>
      <c r="I37" s="40" t="s">
        <v>374</v>
      </c>
      <c r="J37" s="41">
        <f t="shared" si="3"/>
        <v>130</v>
      </c>
      <c r="K37" s="41"/>
      <c r="L37" s="41"/>
      <c r="M37" s="41" t="s">
        <v>199</v>
      </c>
      <c r="N37" s="41" t="s">
        <v>375</v>
      </c>
      <c r="O37" s="41">
        <f t="shared" si="4"/>
        <v>694</v>
      </c>
      <c r="P37" s="58" t="s">
        <v>20</v>
      </c>
    </row>
    <row r="38" spans="1:16" ht="13.5" thickBot="1">
      <c r="A38" s="35">
        <f t="shared" si="0"/>
        <v>1298</v>
      </c>
      <c r="B38" s="75" t="s">
        <v>377</v>
      </c>
      <c r="C38" s="45" t="s">
        <v>279</v>
      </c>
      <c r="D38" s="61" t="s">
        <v>360</v>
      </c>
      <c r="E38" s="45" t="s">
        <v>378</v>
      </c>
      <c r="F38" s="46">
        <f t="shared" si="1"/>
        <v>361</v>
      </c>
      <c r="G38" s="40" t="s">
        <v>379</v>
      </c>
      <c r="H38" s="47">
        <f t="shared" si="2"/>
        <v>202</v>
      </c>
      <c r="I38" s="40" t="s">
        <v>380</v>
      </c>
      <c r="J38" s="41">
        <f t="shared" si="3"/>
        <v>257</v>
      </c>
      <c r="K38" s="41"/>
      <c r="L38" s="41"/>
      <c r="M38" s="41" t="s">
        <v>381</v>
      </c>
      <c r="N38" s="41" t="s">
        <v>382</v>
      </c>
      <c r="O38" s="41">
        <f t="shared" si="4"/>
        <v>478</v>
      </c>
      <c r="P38" s="58" t="s">
        <v>21</v>
      </c>
    </row>
    <row r="39" spans="1:16" ht="13.5" thickBot="1">
      <c r="A39" s="35">
        <f t="shared" si="0"/>
        <v>1288</v>
      </c>
      <c r="B39" s="150" t="s">
        <v>384</v>
      </c>
      <c r="C39" s="68">
        <v>2008</v>
      </c>
      <c r="D39" s="61" t="s">
        <v>246</v>
      </c>
      <c r="E39" s="45" t="s">
        <v>385</v>
      </c>
      <c r="F39" s="46">
        <f t="shared" si="1"/>
        <v>254</v>
      </c>
      <c r="G39" s="40" t="s">
        <v>386</v>
      </c>
      <c r="H39" s="47">
        <f t="shared" si="2"/>
        <v>190</v>
      </c>
      <c r="I39" s="40" t="s">
        <v>387</v>
      </c>
      <c r="J39" s="41">
        <f t="shared" si="3"/>
        <v>231</v>
      </c>
      <c r="K39" s="41"/>
      <c r="L39" s="41"/>
      <c r="M39" s="41" t="s">
        <v>199</v>
      </c>
      <c r="N39" s="41" t="s">
        <v>388</v>
      </c>
      <c r="O39" s="41">
        <f t="shared" si="4"/>
        <v>613</v>
      </c>
      <c r="P39" s="58" t="s">
        <v>22</v>
      </c>
    </row>
    <row r="40" spans="1:16" ht="13.5" thickBot="1">
      <c r="A40" s="35">
        <f t="shared" si="0"/>
        <v>1287</v>
      </c>
      <c r="B40" s="150" t="s">
        <v>139</v>
      </c>
      <c r="C40" s="68">
        <v>2009</v>
      </c>
      <c r="D40" s="61" t="s">
        <v>246</v>
      </c>
      <c r="E40" s="45" t="s">
        <v>390</v>
      </c>
      <c r="F40" s="46">
        <f t="shared" si="1"/>
        <v>263</v>
      </c>
      <c r="G40" s="40" t="s">
        <v>391</v>
      </c>
      <c r="H40" s="47">
        <f t="shared" si="2"/>
        <v>144</v>
      </c>
      <c r="I40" s="40" t="s">
        <v>392</v>
      </c>
      <c r="J40" s="41">
        <f t="shared" si="3"/>
        <v>310</v>
      </c>
      <c r="K40" s="41"/>
      <c r="L40" s="41"/>
      <c r="M40" s="41" t="s">
        <v>199</v>
      </c>
      <c r="N40" s="41" t="s">
        <v>393</v>
      </c>
      <c r="O40" s="41">
        <f t="shared" si="4"/>
        <v>570</v>
      </c>
      <c r="P40" s="58" t="s">
        <v>23</v>
      </c>
    </row>
    <row r="41" spans="1:16" ht="13.5" thickBot="1">
      <c r="A41" s="35">
        <f t="shared" si="0"/>
        <v>1281</v>
      </c>
      <c r="B41" s="76" t="s">
        <v>45</v>
      </c>
      <c r="C41" s="43">
        <v>2008</v>
      </c>
      <c r="D41" s="44" t="s">
        <v>208</v>
      </c>
      <c r="E41" s="45" t="s">
        <v>395</v>
      </c>
      <c r="F41" s="46">
        <f t="shared" si="1"/>
        <v>287</v>
      </c>
      <c r="G41" s="40" t="s">
        <v>396</v>
      </c>
      <c r="H41" s="47" t="s">
        <v>396</v>
      </c>
      <c r="I41" s="40" t="s">
        <v>397</v>
      </c>
      <c r="J41" s="41">
        <f t="shared" si="3"/>
        <v>185</v>
      </c>
      <c r="K41" s="41"/>
      <c r="L41" s="41"/>
      <c r="M41" s="41" t="s">
        <v>199</v>
      </c>
      <c r="N41" s="41" t="s">
        <v>398</v>
      </c>
      <c r="O41" s="41">
        <f t="shared" si="4"/>
        <v>809</v>
      </c>
      <c r="P41" s="58" t="s">
        <v>24</v>
      </c>
    </row>
    <row r="42" spans="1:16" ht="13.5" thickBot="1">
      <c r="A42" s="35">
        <f t="shared" si="0"/>
        <v>1281</v>
      </c>
      <c r="B42" s="75" t="s">
        <v>55</v>
      </c>
      <c r="C42" s="45" t="s">
        <v>227</v>
      </c>
      <c r="D42" s="61" t="s">
        <v>360</v>
      </c>
      <c r="E42" s="45" t="s">
        <v>400</v>
      </c>
      <c r="F42" s="47">
        <f t="shared" si="1"/>
        <v>312</v>
      </c>
      <c r="G42" s="40" t="s">
        <v>401</v>
      </c>
      <c r="H42" s="47">
        <f aca="true" t="shared" si="5" ref="H42:H59">IF(G42&lt;&gt;0,INT(0.188807*((G42*100)-210)^1.41),0)</f>
        <v>208</v>
      </c>
      <c r="I42" s="40" t="s">
        <v>320</v>
      </c>
      <c r="J42" s="41">
        <f t="shared" si="3"/>
        <v>130</v>
      </c>
      <c r="K42" s="41"/>
      <c r="L42" s="41"/>
      <c r="M42" s="41" t="s">
        <v>199</v>
      </c>
      <c r="N42" s="41" t="s">
        <v>402</v>
      </c>
      <c r="O42" s="41">
        <f t="shared" si="4"/>
        <v>631</v>
      </c>
      <c r="P42" s="58" t="s">
        <v>24</v>
      </c>
    </row>
    <row r="43" spans="1:16" ht="13.5" thickBot="1">
      <c r="A43" s="35">
        <f t="shared" si="0"/>
        <v>1281</v>
      </c>
      <c r="B43" s="64" t="s">
        <v>404</v>
      </c>
      <c r="C43" s="45" t="s">
        <v>279</v>
      </c>
      <c r="D43" s="61" t="s">
        <v>228</v>
      </c>
      <c r="E43" s="45" t="s">
        <v>405</v>
      </c>
      <c r="F43" s="46">
        <f t="shared" si="1"/>
        <v>295</v>
      </c>
      <c r="G43" s="40" t="s">
        <v>281</v>
      </c>
      <c r="H43" s="47">
        <f t="shared" si="5"/>
        <v>165</v>
      </c>
      <c r="I43" s="40" t="s">
        <v>406</v>
      </c>
      <c r="J43" s="41">
        <f t="shared" si="3"/>
        <v>206</v>
      </c>
      <c r="K43" s="41"/>
      <c r="L43" s="41"/>
      <c r="M43" s="41" t="s">
        <v>199</v>
      </c>
      <c r="N43" s="41" t="s">
        <v>407</v>
      </c>
      <c r="O43" s="41">
        <f t="shared" si="4"/>
        <v>615</v>
      </c>
      <c r="P43" s="58" t="s">
        <v>24</v>
      </c>
    </row>
    <row r="44" spans="1:16" ht="13.5" thickBot="1">
      <c r="A44" s="35">
        <f t="shared" si="0"/>
        <v>1273</v>
      </c>
      <c r="B44" s="75" t="s">
        <v>409</v>
      </c>
      <c r="C44" s="45" t="s">
        <v>227</v>
      </c>
      <c r="D44" s="61" t="s">
        <v>360</v>
      </c>
      <c r="E44" s="45" t="s">
        <v>313</v>
      </c>
      <c r="F44" s="46">
        <f t="shared" si="1"/>
        <v>322</v>
      </c>
      <c r="G44" s="40" t="s">
        <v>324</v>
      </c>
      <c r="H44" s="47">
        <f t="shared" si="5"/>
        <v>139</v>
      </c>
      <c r="I44" s="40" t="s">
        <v>410</v>
      </c>
      <c r="J44" s="41">
        <f t="shared" si="3"/>
        <v>164</v>
      </c>
      <c r="K44" s="41"/>
      <c r="L44" s="41"/>
      <c r="M44" s="41" t="s">
        <v>199</v>
      </c>
      <c r="N44" s="41" t="s">
        <v>411</v>
      </c>
      <c r="O44" s="41">
        <f t="shared" si="4"/>
        <v>648</v>
      </c>
      <c r="P44" s="58" t="s">
        <v>38</v>
      </c>
    </row>
    <row r="45" spans="1:16" ht="13.5" thickBot="1">
      <c r="A45" s="35">
        <f t="shared" si="0"/>
        <v>1253</v>
      </c>
      <c r="B45" s="73" t="s">
        <v>46</v>
      </c>
      <c r="C45" s="43">
        <v>2008</v>
      </c>
      <c r="D45" s="44" t="s">
        <v>208</v>
      </c>
      <c r="E45" s="45" t="s">
        <v>361</v>
      </c>
      <c r="F45" s="46">
        <f t="shared" si="1"/>
        <v>302</v>
      </c>
      <c r="G45" s="40" t="s">
        <v>413</v>
      </c>
      <c r="H45" s="47">
        <f t="shared" si="5"/>
        <v>137</v>
      </c>
      <c r="I45" s="40" t="s">
        <v>414</v>
      </c>
      <c r="J45" s="41">
        <f t="shared" si="3"/>
        <v>124</v>
      </c>
      <c r="K45" s="41"/>
      <c r="L45" s="41"/>
      <c r="M45" s="41" t="s">
        <v>199</v>
      </c>
      <c r="N45" s="41" t="s">
        <v>415</v>
      </c>
      <c r="O45" s="41">
        <f t="shared" si="4"/>
        <v>690</v>
      </c>
      <c r="P45" s="58" t="s">
        <v>39</v>
      </c>
    </row>
    <row r="46" spans="1:16" ht="13.5" thickBot="1">
      <c r="A46" s="35">
        <f t="shared" si="0"/>
        <v>1243</v>
      </c>
      <c r="B46" s="67" t="s">
        <v>417</v>
      </c>
      <c r="C46" s="63">
        <v>2008</v>
      </c>
      <c r="D46" s="61" t="s">
        <v>215</v>
      </c>
      <c r="E46" s="45" t="s">
        <v>418</v>
      </c>
      <c r="F46" s="46">
        <f t="shared" si="1"/>
        <v>229</v>
      </c>
      <c r="G46" s="40" t="s">
        <v>419</v>
      </c>
      <c r="H46" s="47">
        <f t="shared" si="5"/>
        <v>121</v>
      </c>
      <c r="I46" s="40" t="s">
        <v>420</v>
      </c>
      <c r="J46" s="41">
        <f t="shared" si="3"/>
        <v>260</v>
      </c>
      <c r="K46" s="41"/>
      <c r="L46" s="41"/>
      <c r="M46" s="41" t="s">
        <v>199</v>
      </c>
      <c r="N46" s="41" t="s">
        <v>421</v>
      </c>
      <c r="O46" s="41">
        <f t="shared" si="4"/>
        <v>633</v>
      </c>
      <c r="P46" s="58" t="s">
        <v>40</v>
      </c>
    </row>
    <row r="47" spans="1:16" ht="13.5" thickBot="1">
      <c r="A47" s="35">
        <f t="shared" si="0"/>
        <v>1238</v>
      </c>
      <c r="B47" s="59" t="s">
        <v>423</v>
      </c>
      <c r="C47" s="60">
        <v>2009</v>
      </c>
      <c r="D47" s="61" t="s">
        <v>195</v>
      </c>
      <c r="E47" s="45" t="s">
        <v>424</v>
      </c>
      <c r="F47" s="46">
        <f t="shared" si="1"/>
        <v>252</v>
      </c>
      <c r="G47" s="40" t="s">
        <v>425</v>
      </c>
      <c r="H47" s="47">
        <f t="shared" si="5"/>
        <v>163</v>
      </c>
      <c r="I47" s="40" t="s">
        <v>426</v>
      </c>
      <c r="J47" s="41">
        <f t="shared" si="3"/>
        <v>160</v>
      </c>
      <c r="K47" s="41"/>
      <c r="L47" s="41"/>
      <c r="M47" s="41" t="s">
        <v>199</v>
      </c>
      <c r="N47" s="41" t="s">
        <v>427</v>
      </c>
      <c r="O47" s="41">
        <f t="shared" si="4"/>
        <v>663</v>
      </c>
      <c r="P47" s="58" t="s">
        <v>41</v>
      </c>
    </row>
    <row r="48" spans="1:16" ht="13.5" thickBot="1">
      <c r="A48" s="35">
        <f t="shared" si="0"/>
        <v>1225</v>
      </c>
      <c r="B48" s="67" t="s">
        <v>48</v>
      </c>
      <c r="C48" s="63">
        <v>2008</v>
      </c>
      <c r="D48" s="61" t="s">
        <v>215</v>
      </c>
      <c r="E48" s="45" t="s">
        <v>429</v>
      </c>
      <c r="F48" s="46">
        <f t="shared" si="1"/>
        <v>242</v>
      </c>
      <c r="G48" s="40" t="s">
        <v>351</v>
      </c>
      <c r="H48" s="47">
        <f t="shared" si="5"/>
        <v>126</v>
      </c>
      <c r="I48" s="40" t="s">
        <v>430</v>
      </c>
      <c r="J48" s="41">
        <f t="shared" si="3"/>
        <v>139</v>
      </c>
      <c r="K48" s="41"/>
      <c r="L48" s="41"/>
      <c r="M48" s="41" t="s">
        <v>199</v>
      </c>
      <c r="N48" s="41" t="s">
        <v>431</v>
      </c>
      <c r="O48" s="41">
        <f t="shared" si="4"/>
        <v>718</v>
      </c>
      <c r="P48" s="58" t="s">
        <v>42</v>
      </c>
    </row>
    <row r="49" spans="1:16" ht="13.5" thickBot="1">
      <c r="A49" s="35">
        <f t="shared" si="0"/>
        <v>1198</v>
      </c>
      <c r="B49" s="59" t="s">
        <v>143</v>
      </c>
      <c r="C49" s="60">
        <v>2009</v>
      </c>
      <c r="D49" s="61" t="s">
        <v>195</v>
      </c>
      <c r="E49" s="45" t="s">
        <v>405</v>
      </c>
      <c r="F49" s="46">
        <f t="shared" si="1"/>
        <v>295</v>
      </c>
      <c r="G49" s="40" t="s">
        <v>433</v>
      </c>
      <c r="H49" s="47">
        <f t="shared" si="5"/>
        <v>153</v>
      </c>
      <c r="I49" s="40" t="s">
        <v>434</v>
      </c>
      <c r="J49" s="41">
        <f t="shared" si="3"/>
        <v>96</v>
      </c>
      <c r="K49" s="41"/>
      <c r="L49" s="41"/>
      <c r="M49" s="41" t="s">
        <v>199</v>
      </c>
      <c r="N49" s="41" t="s">
        <v>435</v>
      </c>
      <c r="O49" s="41">
        <f t="shared" si="4"/>
        <v>654</v>
      </c>
      <c r="P49" s="58" t="s">
        <v>43</v>
      </c>
    </row>
    <row r="50" spans="1:16" ht="13.5" thickBot="1">
      <c r="A50" s="35">
        <f t="shared" si="0"/>
        <v>1197</v>
      </c>
      <c r="B50" s="73" t="s">
        <v>126</v>
      </c>
      <c r="C50" s="43">
        <v>2008</v>
      </c>
      <c r="D50" s="44" t="s">
        <v>208</v>
      </c>
      <c r="E50" s="45" t="s">
        <v>437</v>
      </c>
      <c r="F50" s="46">
        <f t="shared" si="1"/>
        <v>274</v>
      </c>
      <c r="G50" s="40" t="s">
        <v>281</v>
      </c>
      <c r="H50" s="47">
        <f t="shared" si="5"/>
        <v>165</v>
      </c>
      <c r="I50" s="40" t="s">
        <v>438</v>
      </c>
      <c r="J50" s="41">
        <f t="shared" si="3"/>
        <v>112</v>
      </c>
      <c r="K50" s="41"/>
      <c r="L50" s="41"/>
      <c r="M50" s="41" t="s">
        <v>199</v>
      </c>
      <c r="N50" s="41" t="s">
        <v>439</v>
      </c>
      <c r="O50" s="41">
        <f t="shared" si="4"/>
        <v>646</v>
      </c>
      <c r="P50" s="58" t="s">
        <v>56</v>
      </c>
    </row>
    <row r="51" spans="1:16" ht="13.5" thickBot="1">
      <c r="A51" s="35">
        <f t="shared" si="0"/>
        <v>1190</v>
      </c>
      <c r="B51" s="59" t="s">
        <v>146</v>
      </c>
      <c r="C51" s="60">
        <v>2009</v>
      </c>
      <c r="D51" s="61" t="s">
        <v>195</v>
      </c>
      <c r="E51" s="45" t="s">
        <v>441</v>
      </c>
      <c r="F51" s="46">
        <f t="shared" si="1"/>
        <v>192</v>
      </c>
      <c r="G51" s="40" t="s">
        <v>442</v>
      </c>
      <c r="H51" s="47">
        <f t="shared" si="5"/>
        <v>170</v>
      </c>
      <c r="I51" s="40" t="s">
        <v>443</v>
      </c>
      <c r="J51" s="41">
        <f t="shared" si="3"/>
        <v>157</v>
      </c>
      <c r="K51" s="41"/>
      <c r="L51" s="41"/>
      <c r="M51" s="41" t="s">
        <v>199</v>
      </c>
      <c r="N51" s="41" t="s">
        <v>444</v>
      </c>
      <c r="O51" s="41">
        <f t="shared" si="4"/>
        <v>671</v>
      </c>
      <c r="P51" s="58" t="s">
        <v>57</v>
      </c>
    </row>
    <row r="52" spans="1:16" ht="13.5" thickBot="1">
      <c r="A52" s="35">
        <f t="shared" si="0"/>
        <v>1172</v>
      </c>
      <c r="B52" s="42" t="s">
        <v>446</v>
      </c>
      <c r="C52" s="43">
        <v>2008</v>
      </c>
      <c r="D52" s="44" t="s">
        <v>208</v>
      </c>
      <c r="E52" s="45" t="s">
        <v>447</v>
      </c>
      <c r="F52" s="46">
        <f t="shared" si="1"/>
        <v>261</v>
      </c>
      <c r="G52" s="40" t="s">
        <v>448</v>
      </c>
      <c r="H52" s="47">
        <f t="shared" si="5"/>
        <v>89</v>
      </c>
      <c r="I52" s="40" t="s">
        <v>449</v>
      </c>
      <c r="J52" s="41">
        <f t="shared" si="3"/>
        <v>97</v>
      </c>
      <c r="K52" s="41"/>
      <c r="L52" s="41"/>
      <c r="M52" s="41" t="s">
        <v>199</v>
      </c>
      <c r="N52" s="41" t="s">
        <v>450</v>
      </c>
      <c r="O52" s="41">
        <f t="shared" si="4"/>
        <v>725</v>
      </c>
      <c r="P52" s="58" t="s">
        <v>58</v>
      </c>
    </row>
    <row r="53" spans="1:16" ht="13.5" thickBot="1">
      <c r="A53" s="35">
        <f t="shared" si="0"/>
        <v>1172</v>
      </c>
      <c r="B53" s="62" t="s">
        <v>452</v>
      </c>
      <c r="C53" s="74">
        <v>2008</v>
      </c>
      <c r="D53" s="61" t="s">
        <v>215</v>
      </c>
      <c r="E53" s="45" t="s">
        <v>453</v>
      </c>
      <c r="F53" s="46">
        <f t="shared" si="1"/>
        <v>265</v>
      </c>
      <c r="G53" s="40" t="s">
        <v>391</v>
      </c>
      <c r="H53" s="47">
        <f t="shared" si="5"/>
        <v>144</v>
      </c>
      <c r="I53" s="40" t="s">
        <v>454</v>
      </c>
      <c r="J53" s="41">
        <f t="shared" si="3"/>
        <v>174</v>
      </c>
      <c r="K53" s="41"/>
      <c r="L53" s="41"/>
      <c r="M53" s="41" t="s">
        <v>199</v>
      </c>
      <c r="N53" s="41" t="s">
        <v>455</v>
      </c>
      <c r="O53" s="41">
        <f t="shared" si="4"/>
        <v>589</v>
      </c>
      <c r="P53" s="58" t="s">
        <v>58</v>
      </c>
    </row>
    <row r="54" spans="1:16" ht="13.5" thickBot="1">
      <c r="A54" s="35">
        <f t="shared" si="0"/>
        <v>1167</v>
      </c>
      <c r="B54" s="150" t="s">
        <v>142</v>
      </c>
      <c r="C54" s="68">
        <v>2009</v>
      </c>
      <c r="D54" s="61" t="s">
        <v>246</v>
      </c>
      <c r="E54" s="45" t="s">
        <v>457</v>
      </c>
      <c r="F54" s="46">
        <f t="shared" si="1"/>
        <v>236</v>
      </c>
      <c r="G54" s="40" t="s">
        <v>458</v>
      </c>
      <c r="H54" s="47">
        <f t="shared" si="5"/>
        <v>86</v>
      </c>
      <c r="I54" s="40" t="s">
        <v>459</v>
      </c>
      <c r="J54" s="41">
        <f t="shared" si="3"/>
        <v>102</v>
      </c>
      <c r="K54" s="41"/>
      <c r="L54" s="41"/>
      <c r="M54" s="41" t="s">
        <v>199</v>
      </c>
      <c r="N54" s="41" t="s">
        <v>460</v>
      </c>
      <c r="O54" s="41">
        <f t="shared" si="4"/>
        <v>743</v>
      </c>
      <c r="P54" s="58" t="s">
        <v>60</v>
      </c>
    </row>
    <row r="55" spans="1:16" ht="13.5" thickBot="1">
      <c r="A55" s="35">
        <f t="shared" si="0"/>
        <v>1162</v>
      </c>
      <c r="B55" s="150" t="s">
        <v>461</v>
      </c>
      <c r="C55" s="68">
        <v>2009</v>
      </c>
      <c r="D55" s="61" t="s">
        <v>246</v>
      </c>
      <c r="E55" s="45" t="s">
        <v>462</v>
      </c>
      <c r="F55" s="46">
        <f t="shared" si="1"/>
        <v>195</v>
      </c>
      <c r="G55" s="40" t="s">
        <v>463</v>
      </c>
      <c r="H55" s="47">
        <f t="shared" si="5"/>
        <v>67</v>
      </c>
      <c r="I55" s="40" t="s">
        <v>464</v>
      </c>
      <c r="J55" s="41">
        <f t="shared" si="3"/>
        <v>276</v>
      </c>
      <c r="K55" s="41"/>
      <c r="L55" s="41"/>
      <c r="M55" s="41" t="s">
        <v>199</v>
      </c>
      <c r="N55" s="41" t="s">
        <v>465</v>
      </c>
      <c r="O55" s="41">
        <f t="shared" si="4"/>
        <v>624</v>
      </c>
      <c r="P55" s="58" t="s">
        <v>61</v>
      </c>
    </row>
    <row r="56" spans="1:16" ht="13.5" thickBot="1">
      <c r="A56" s="35">
        <f t="shared" si="0"/>
        <v>1156</v>
      </c>
      <c r="B56" s="59" t="s">
        <v>466</v>
      </c>
      <c r="C56" s="60">
        <v>2009</v>
      </c>
      <c r="D56" s="61" t="s">
        <v>195</v>
      </c>
      <c r="E56" s="45" t="s">
        <v>372</v>
      </c>
      <c r="F56" s="46">
        <f t="shared" si="1"/>
        <v>259</v>
      </c>
      <c r="G56" s="40" t="s">
        <v>334</v>
      </c>
      <c r="H56" s="47">
        <f t="shared" si="5"/>
        <v>107</v>
      </c>
      <c r="I56" s="40" t="s">
        <v>467</v>
      </c>
      <c r="J56" s="41">
        <f t="shared" si="3"/>
        <v>186</v>
      </c>
      <c r="K56" s="41"/>
      <c r="L56" s="41"/>
      <c r="M56" s="41" t="s">
        <v>199</v>
      </c>
      <c r="N56" s="41" t="s">
        <v>468</v>
      </c>
      <c r="O56" s="41">
        <f t="shared" si="4"/>
        <v>604</v>
      </c>
      <c r="P56" s="58" t="s">
        <v>62</v>
      </c>
    </row>
    <row r="57" spans="1:16" ht="13.5" thickBot="1">
      <c r="A57" s="35">
        <f t="shared" si="0"/>
        <v>1117</v>
      </c>
      <c r="B57" s="67" t="s">
        <v>123</v>
      </c>
      <c r="C57" s="63">
        <v>2008</v>
      </c>
      <c r="D57" s="61" t="s">
        <v>360</v>
      </c>
      <c r="E57" s="45" t="s">
        <v>469</v>
      </c>
      <c r="F57" s="46">
        <f t="shared" si="1"/>
        <v>231</v>
      </c>
      <c r="G57" s="40" t="s">
        <v>346</v>
      </c>
      <c r="H57" s="47">
        <f t="shared" si="5"/>
        <v>140</v>
      </c>
      <c r="I57" s="40" t="s">
        <v>470</v>
      </c>
      <c r="J57" s="41">
        <f t="shared" si="3"/>
        <v>146</v>
      </c>
      <c r="K57" s="41"/>
      <c r="L57" s="41"/>
      <c r="M57" s="41" t="s">
        <v>199</v>
      </c>
      <c r="N57" s="41" t="s">
        <v>471</v>
      </c>
      <c r="O57" s="41">
        <f t="shared" si="4"/>
        <v>600</v>
      </c>
      <c r="P57" s="58" t="s">
        <v>66</v>
      </c>
    </row>
    <row r="58" spans="1:16" ht="13.5" thickBot="1">
      <c r="A58" s="35">
        <f t="shared" si="0"/>
        <v>1080</v>
      </c>
      <c r="B58" s="62" t="s">
        <v>472</v>
      </c>
      <c r="C58" s="63">
        <v>2009</v>
      </c>
      <c r="D58" s="61" t="s">
        <v>215</v>
      </c>
      <c r="E58" s="45" t="s">
        <v>473</v>
      </c>
      <c r="F58" s="46">
        <f t="shared" si="1"/>
        <v>171</v>
      </c>
      <c r="G58" s="40" t="s">
        <v>474</v>
      </c>
      <c r="H58" s="47">
        <f t="shared" si="5"/>
        <v>99</v>
      </c>
      <c r="I58" s="40" t="s">
        <v>475</v>
      </c>
      <c r="J58" s="41">
        <f t="shared" si="3"/>
        <v>247</v>
      </c>
      <c r="K58" s="41"/>
      <c r="L58" s="41"/>
      <c r="M58" s="41" t="s">
        <v>199</v>
      </c>
      <c r="N58" s="41" t="s">
        <v>476</v>
      </c>
      <c r="O58" s="41">
        <f t="shared" si="4"/>
        <v>563</v>
      </c>
      <c r="P58" s="58" t="s">
        <v>67</v>
      </c>
    </row>
    <row r="59" spans="1:16" ht="13.5" thickBot="1">
      <c r="A59" s="35">
        <f t="shared" si="0"/>
        <v>1076</v>
      </c>
      <c r="B59" s="62" t="s">
        <v>71</v>
      </c>
      <c r="C59" s="74">
        <v>2008</v>
      </c>
      <c r="D59" s="61" t="s">
        <v>215</v>
      </c>
      <c r="E59" s="45" t="s">
        <v>477</v>
      </c>
      <c r="F59" s="46">
        <f t="shared" si="1"/>
        <v>240</v>
      </c>
      <c r="G59" s="40" t="s">
        <v>478</v>
      </c>
      <c r="H59" s="47">
        <f t="shared" si="5"/>
        <v>112</v>
      </c>
      <c r="I59" s="40" t="s">
        <v>479</v>
      </c>
      <c r="J59" s="41">
        <f t="shared" si="3"/>
        <v>115</v>
      </c>
      <c r="K59" s="41"/>
      <c r="L59" s="41"/>
      <c r="M59" s="41" t="s">
        <v>199</v>
      </c>
      <c r="N59" s="41" t="s">
        <v>480</v>
      </c>
      <c r="O59" s="41">
        <f t="shared" si="4"/>
        <v>609</v>
      </c>
      <c r="P59" s="58" t="s">
        <v>68</v>
      </c>
    </row>
    <row r="60" spans="1:16" ht="13.5" thickBot="1">
      <c r="A60" s="35">
        <f t="shared" si="0"/>
        <v>1070</v>
      </c>
      <c r="B60" s="73" t="s">
        <v>131</v>
      </c>
      <c r="C60" s="43">
        <v>2009</v>
      </c>
      <c r="D60" s="44" t="s">
        <v>208</v>
      </c>
      <c r="E60" s="45" t="s">
        <v>481</v>
      </c>
      <c r="F60" s="46">
        <f t="shared" si="1"/>
        <v>208</v>
      </c>
      <c r="G60" s="40" t="s">
        <v>478</v>
      </c>
      <c r="H60" s="47" t="s">
        <v>396</v>
      </c>
      <c r="I60" s="40" t="s">
        <v>482</v>
      </c>
      <c r="J60" s="41">
        <f t="shared" si="3"/>
        <v>124</v>
      </c>
      <c r="K60" s="41"/>
      <c r="L60" s="41"/>
      <c r="M60" s="41" t="s">
        <v>199</v>
      </c>
      <c r="N60" s="41" t="s">
        <v>483</v>
      </c>
      <c r="O60" s="41">
        <f t="shared" si="4"/>
        <v>738</v>
      </c>
      <c r="P60" s="58" t="s">
        <v>69</v>
      </c>
    </row>
    <row r="61" spans="1:16" ht="13.5" thickBot="1">
      <c r="A61" s="35">
        <f t="shared" si="0"/>
        <v>1055</v>
      </c>
      <c r="B61" s="76" t="s">
        <v>145</v>
      </c>
      <c r="C61" s="43">
        <v>2009</v>
      </c>
      <c r="D61" s="44" t="s">
        <v>208</v>
      </c>
      <c r="E61" s="45" t="s">
        <v>484</v>
      </c>
      <c r="F61" s="46">
        <f t="shared" si="1"/>
        <v>258</v>
      </c>
      <c r="G61" s="40" t="s">
        <v>351</v>
      </c>
      <c r="H61" s="47">
        <f aca="true" t="shared" si="6" ref="H61:H101">IF(G61&lt;&gt;0,INT(0.188807*((G61*100)-210)^1.41),0)</f>
        <v>126</v>
      </c>
      <c r="I61" s="40" t="s">
        <v>485</v>
      </c>
      <c r="J61" s="41">
        <f t="shared" si="3"/>
        <v>78</v>
      </c>
      <c r="K61" s="41"/>
      <c r="L61" s="41"/>
      <c r="M61" s="41" t="s">
        <v>199</v>
      </c>
      <c r="N61" s="41" t="s">
        <v>486</v>
      </c>
      <c r="O61" s="41">
        <f t="shared" si="4"/>
        <v>593</v>
      </c>
      <c r="P61" s="58" t="s">
        <v>70</v>
      </c>
    </row>
    <row r="62" spans="1:16" ht="13.5" thickBot="1">
      <c r="A62" s="35">
        <f t="shared" si="0"/>
        <v>1043</v>
      </c>
      <c r="B62" s="59" t="s">
        <v>487</v>
      </c>
      <c r="C62" s="60">
        <v>2009</v>
      </c>
      <c r="D62" s="61" t="s">
        <v>195</v>
      </c>
      <c r="E62" s="45" t="s">
        <v>488</v>
      </c>
      <c r="F62" s="46">
        <f t="shared" si="1"/>
        <v>174</v>
      </c>
      <c r="G62" s="40" t="s">
        <v>489</v>
      </c>
      <c r="H62" s="47">
        <f t="shared" si="6"/>
        <v>50</v>
      </c>
      <c r="I62" s="40" t="s">
        <v>490</v>
      </c>
      <c r="J62" s="41">
        <f t="shared" si="3"/>
        <v>181</v>
      </c>
      <c r="K62" s="41"/>
      <c r="L62" s="41"/>
      <c r="M62" s="41" t="s">
        <v>199</v>
      </c>
      <c r="N62" s="41" t="s">
        <v>491</v>
      </c>
      <c r="O62" s="41">
        <f t="shared" si="4"/>
        <v>638</v>
      </c>
      <c r="P62" s="58" t="s">
        <v>76</v>
      </c>
    </row>
    <row r="63" spans="1:16" ht="13.5" thickBot="1">
      <c r="A63" s="35">
        <f t="shared" si="0"/>
        <v>1043</v>
      </c>
      <c r="B63" s="150" t="s">
        <v>492</v>
      </c>
      <c r="C63" s="68">
        <v>2008</v>
      </c>
      <c r="D63" s="61" t="s">
        <v>246</v>
      </c>
      <c r="E63" s="45" t="s">
        <v>493</v>
      </c>
      <c r="F63" s="47">
        <f t="shared" si="1"/>
        <v>206</v>
      </c>
      <c r="G63" s="40" t="s">
        <v>494</v>
      </c>
      <c r="H63" s="47">
        <f t="shared" si="6"/>
        <v>55</v>
      </c>
      <c r="I63" s="40" t="s">
        <v>495</v>
      </c>
      <c r="J63" s="41">
        <f t="shared" si="3"/>
        <v>244</v>
      </c>
      <c r="K63" s="41"/>
      <c r="L63" s="41"/>
      <c r="M63" s="41" t="s">
        <v>199</v>
      </c>
      <c r="N63" s="41" t="s">
        <v>496</v>
      </c>
      <c r="O63" s="41">
        <f t="shared" si="4"/>
        <v>538</v>
      </c>
      <c r="P63" s="58" t="s">
        <v>76</v>
      </c>
    </row>
    <row r="64" spans="1:16" ht="13.5" thickBot="1">
      <c r="A64" s="35">
        <f t="shared" si="0"/>
        <v>1041</v>
      </c>
      <c r="B64" s="64" t="s">
        <v>497</v>
      </c>
      <c r="C64" s="45" t="s">
        <v>227</v>
      </c>
      <c r="D64" s="61" t="s">
        <v>228</v>
      </c>
      <c r="E64" s="45" t="s">
        <v>498</v>
      </c>
      <c r="F64" s="46">
        <f t="shared" si="1"/>
        <v>216</v>
      </c>
      <c r="G64" s="40" t="s">
        <v>499</v>
      </c>
      <c r="H64" s="47">
        <f t="shared" si="6"/>
        <v>124</v>
      </c>
      <c r="I64" s="40" t="s">
        <v>500</v>
      </c>
      <c r="J64" s="41">
        <f t="shared" si="3"/>
        <v>121</v>
      </c>
      <c r="K64" s="41"/>
      <c r="L64" s="41"/>
      <c r="M64" s="41" t="s">
        <v>199</v>
      </c>
      <c r="N64" s="41" t="s">
        <v>501</v>
      </c>
      <c r="O64" s="41">
        <f t="shared" si="4"/>
        <v>580</v>
      </c>
      <c r="P64" s="58" t="s">
        <v>78</v>
      </c>
    </row>
    <row r="65" spans="1:16" ht="13.5" thickBot="1">
      <c r="A65" s="35">
        <f t="shared" si="0"/>
        <v>1038</v>
      </c>
      <c r="B65" s="69" t="s">
        <v>502</v>
      </c>
      <c r="C65" s="63">
        <v>2009</v>
      </c>
      <c r="D65" s="70" t="s">
        <v>252</v>
      </c>
      <c r="E65" s="45" t="s">
        <v>469</v>
      </c>
      <c r="F65" s="46">
        <f t="shared" si="1"/>
        <v>231</v>
      </c>
      <c r="G65" s="40" t="s">
        <v>503</v>
      </c>
      <c r="H65" s="47">
        <f t="shared" si="6"/>
        <v>80</v>
      </c>
      <c r="I65" s="40" t="s">
        <v>504</v>
      </c>
      <c r="J65" s="41">
        <f t="shared" si="3"/>
        <v>172</v>
      </c>
      <c r="K65" s="41"/>
      <c r="L65" s="41"/>
      <c r="M65" s="41" t="s">
        <v>199</v>
      </c>
      <c r="N65" s="41" t="s">
        <v>505</v>
      </c>
      <c r="O65" s="41">
        <f t="shared" si="4"/>
        <v>555</v>
      </c>
      <c r="P65" s="58" t="s">
        <v>79</v>
      </c>
    </row>
    <row r="66" spans="1:16" ht="13.5" thickBot="1">
      <c r="A66" s="35">
        <f t="shared" si="0"/>
        <v>1034</v>
      </c>
      <c r="B66" s="73" t="s">
        <v>506</v>
      </c>
      <c r="C66" s="43">
        <v>2008</v>
      </c>
      <c r="D66" s="44" t="s">
        <v>208</v>
      </c>
      <c r="E66" s="45" t="s">
        <v>507</v>
      </c>
      <c r="F66" s="46">
        <f t="shared" si="1"/>
        <v>228</v>
      </c>
      <c r="G66" s="40" t="s">
        <v>356</v>
      </c>
      <c r="H66" s="47">
        <f t="shared" si="6"/>
        <v>122</v>
      </c>
      <c r="I66" s="40" t="s">
        <v>508</v>
      </c>
      <c r="J66" s="41">
        <f t="shared" si="3"/>
        <v>114</v>
      </c>
      <c r="K66" s="41"/>
      <c r="L66" s="41"/>
      <c r="M66" s="41" t="s">
        <v>199</v>
      </c>
      <c r="N66" s="41" t="s">
        <v>509</v>
      </c>
      <c r="O66" s="41">
        <f t="shared" si="4"/>
        <v>570</v>
      </c>
      <c r="P66" s="58" t="s">
        <v>81</v>
      </c>
    </row>
    <row r="67" spans="1:16" ht="13.5" thickBot="1">
      <c r="A67" s="35">
        <f t="shared" si="0"/>
        <v>1031</v>
      </c>
      <c r="B67" s="150" t="s">
        <v>510</v>
      </c>
      <c r="C67" s="68">
        <v>2009</v>
      </c>
      <c r="D67" s="61" t="s">
        <v>246</v>
      </c>
      <c r="E67" s="45" t="s">
        <v>511</v>
      </c>
      <c r="F67" s="46">
        <f t="shared" si="1"/>
        <v>138</v>
      </c>
      <c r="G67" s="40" t="s">
        <v>478</v>
      </c>
      <c r="H67" s="47">
        <f t="shared" si="6"/>
        <v>112</v>
      </c>
      <c r="I67" s="40" t="s">
        <v>512</v>
      </c>
      <c r="J67" s="41">
        <f t="shared" si="3"/>
        <v>198</v>
      </c>
      <c r="K67" s="41"/>
      <c r="L67" s="41"/>
      <c r="M67" s="41" t="s">
        <v>199</v>
      </c>
      <c r="N67" s="41" t="s">
        <v>513</v>
      </c>
      <c r="O67" s="41">
        <f t="shared" si="4"/>
        <v>583</v>
      </c>
      <c r="P67" s="58" t="s">
        <v>82</v>
      </c>
    </row>
    <row r="68" spans="1:16" ht="13.5" thickBot="1">
      <c r="A68" s="35">
        <f t="shared" si="0"/>
        <v>1025</v>
      </c>
      <c r="B68" s="76" t="s">
        <v>144</v>
      </c>
      <c r="C68" s="43">
        <v>2009</v>
      </c>
      <c r="D68" s="44" t="s">
        <v>208</v>
      </c>
      <c r="E68" s="45" t="s">
        <v>477</v>
      </c>
      <c r="F68" s="46">
        <f t="shared" si="1"/>
        <v>240</v>
      </c>
      <c r="G68" s="40" t="s">
        <v>514</v>
      </c>
      <c r="H68" s="47">
        <f t="shared" si="6"/>
        <v>48</v>
      </c>
      <c r="I68" s="40" t="s">
        <v>515</v>
      </c>
      <c r="J68" s="41">
        <f t="shared" si="3"/>
        <v>76</v>
      </c>
      <c r="K68" s="41"/>
      <c r="L68" s="41"/>
      <c r="M68" s="41" t="s">
        <v>199</v>
      </c>
      <c r="N68" s="41" t="s">
        <v>516</v>
      </c>
      <c r="O68" s="41">
        <f t="shared" si="4"/>
        <v>661</v>
      </c>
      <c r="P68" s="58" t="s">
        <v>83</v>
      </c>
    </row>
    <row r="69" spans="1:16" ht="13.5" thickBot="1">
      <c r="A69" s="35">
        <f t="shared" si="0"/>
        <v>1024</v>
      </c>
      <c r="B69" s="64" t="s">
        <v>517</v>
      </c>
      <c r="C69" s="45" t="s">
        <v>227</v>
      </c>
      <c r="D69" s="61" t="s">
        <v>228</v>
      </c>
      <c r="E69" s="45" t="s">
        <v>518</v>
      </c>
      <c r="F69" s="46">
        <f t="shared" si="1"/>
        <v>221</v>
      </c>
      <c r="G69" s="40" t="s">
        <v>334</v>
      </c>
      <c r="H69" s="47">
        <f t="shared" si="6"/>
        <v>107</v>
      </c>
      <c r="I69" s="40" t="s">
        <v>519</v>
      </c>
      <c r="J69" s="41">
        <f t="shared" si="3"/>
        <v>139</v>
      </c>
      <c r="K69" s="41"/>
      <c r="L69" s="41"/>
      <c r="M69" s="41" t="s">
        <v>199</v>
      </c>
      <c r="N69" s="41" t="s">
        <v>520</v>
      </c>
      <c r="O69" s="41">
        <f t="shared" si="4"/>
        <v>557</v>
      </c>
      <c r="P69" s="58" t="s">
        <v>84</v>
      </c>
    </row>
    <row r="70" spans="1:16" ht="13.5" thickBot="1">
      <c r="A70" s="35">
        <f aca="true" t="shared" si="7" ref="A70:A118">SUM(F70+H70+J70+L70+O70)</f>
        <v>1022</v>
      </c>
      <c r="B70" s="77" t="s">
        <v>521</v>
      </c>
      <c r="C70" s="74">
        <v>2008</v>
      </c>
      <c r="D70" s="70" t="s">
        <v>252</v>
      </c>
      <c r="E70" s="45" t="s">
        <v>507</v>
      </c>
      <c r="F70" s="46">
        <f aca="true" t="shared" si="8" ref="F70:F118">IF(E70&lt;&gt;0,INT(46.0849*(13-E70)^1.81),0)</f>
        <v>228</v>
      </c>
      <c r="G70" s="40" t="s">
        <v>448</v>
      </c>
      <c r="H70" s="47">
        <f t="shared" si="6"/>
        <v>89</v>
      </c>
      <c r="I70" s="40" t="s">
        <v>522</v>
      </c>
      <c r="J70" s="41">
        <f aca="true" t="shared" si="9" ref="J70:J99">IF(I70&lt;&gt;0,INT(7.86*(I70-7.95)^1.1),0)</f>
        <v>133</v>
      </c>
      <c r="K70" s="41"/>
      <c r="L70" s="41"/>
      <c r="M70" s="41" t="s">
        <v>199</v>
      </c>
      <c r="N70" s="41" t="s">
        <v>523</v>
      </c>
      <c r="O70" s="41">
        <f aca="true" t="shared" si="10" ref="O70:O118">IF(M70+N70&lt;&gt;0,INT(0.19889*(185-((M70*60)+N70))^1.88),0)</f>
        <v>572</v>
      </c>
      <c r="P70" s="58" t="s">
        <v>86</v>
      </c>
    </row>
    <row r="71" spans="1:16" ht="13.5" thickBot="1">
      <c r="A71" s="35">
        <f t="shared" si="7"/>
        <v>1013</v>
      </c>
      <c r="B71" s="75" t="s">
        <v>524</v>
      </c>
      <c r="C71" s="45" t="s">
        <v>279</v>
      </c>
      <c r="D71" s="61" t="s">
        <v>360</v>
      </c>
      <c r="E71" s="45" t="s">
        <v>525</v>
      </c>
      <c r="F71" s="46">
        <f t="shared" si="8"/>
        <v>184</v>
      </c>
      <c r="G71" s="40" t="s">
        <v>526</v>
      </c>
      <c r="H71" s="47">
        <f t="shared" si="6"/>
        <v>117</v>
      </c>
      <c r="I71" s="40" t="s">
        <v>527</v>
      </c>
      <c r="J71" s="41">
        <f t="shared" si="9"/>
        <v>129</v>
      </c>
      <c r="K71" s="41"/>
      <c r="L71" s="41"/>
      <c r="M71" s="41" t="s">
        <v>199</v>
      </c>
      <c r="N71" s="41" t="s">
        <v>513</v>
      </c>
      <c r="O71" s="41">
        <f t="shared" si="10"/>
        <v>583</v>
      </c>
      <c r="P71" s="58" t="s">
        <v>87</v>
      </c>
    </row>
    <row r="72" spans="1:16" ht="13.5" thickBot="1">
      <c r="A72" s="35">
        <f t="shared" si="7"/>
        <v>1009</v>
      </c>
      <c r="B72" s="73" t="s">
        <v>528</v>
      </c>
      <c r="C72" s="43">
        <v>2008</v>
      </c>
      <c r="D72" s="44" t="s">
        <v>208</v>
      </c>
      <c r="E72" s="45" t="s">
        <v>529</v>
      </c>
      <c r="F72" s="46">
        <f t="shared" si="8"/>
        <v>122</v>
      </c>
      <c r="G72" s="40" t="s">
        <v>530</v>
      </c>
      <c r="H72" s="47">
        <f t="shared" si="6"/>
        <v>78</v>
      </c>
      <c r="I72" s="40" t="s">
        <v>490</v>
      </c>
      <c r="J72" s="41">
        <f t="shared" si="9"/>
        <v>181</v>
      </c>
      <c r="K72" s="41"/>
      <c r="L72" s="41"/>
      <c r="M72" s="41" t="s">
        <v>199</v>
      </c>
      <c r="N72" s="41" t="s">
        <v>531</v>
      </c>
      <c r="O72" s="41">
        <f t="shared" si="10"/>
        <v>628</v>
      </c>
      <c r="P72" s="58" t="s">
        <v>88</v>
      </c>
    </row>
    <row r="73" spans="1:16" ht="13.5" thickBot="1">
      <c r="A73" s="35">
        <f t="shared" si="7"/>
        <v>1007</v>
      </c>
      <c r="B73" s="76" t="s">
        <v>532</v>
      </c>
      <c r="C73" s="43">
        <v>2009</v>
      </c>
      <c r="D73" s="44" t="s">
        <v>208</v>
      </c>
      <c r="E73" s="45" t="s">
        <v>533</v>
      </c>
      <c r="F73" s="46">
        <f t="shared" si="8"/>
        <v>233</v>
      </c>
      <c r="G73" s="40" t="s">
        <v>534</v>
      </c>
      <c r="H73" s="47">
        <f t="shared" si="6"/>
        <v>52</v>
      </c>
      <c r="I73" s="40" t="s">
        <v>535</v>
      </c>
      <c r="J73" s="41">
        <f t="shared" si="9"/>
        <v>104</v>
      </c>
      <c r="K73" s="41"/>
      <c r="L73" s="41"/>
      <c r="M73" s="41" t="s">
        <v>199</v>
      </c>
      <c r="N73" s="41" t="s">
        <v>536</v>
      </c>
      <c r="O73" s="41">
        <f t="shared" si="10"/>
        <v>618</v>
      </c>
      <c r="P73" s="58" t="s">
        <v>89</v>
      </c>
    </row>
    <row r="74" spans="1:16" ht="13.5" thickBot="1">
      <c r="A74" s="35">
        <f t="shared" si="7"/>
        <v>1004</v>
      </c>
      <c r="B74" s="73" t="s">
        <v>95</v>
      </c>
      <c r="C74" s="43">
        <v>2008</v>
      </c>
      <c r="D74" s="44" t="s">
        <v>208</v>
      </c>
      <c r="E74" s="45" t="s">
        <v>537</v>
      </c>
      <c r="F74" s="46">
        <f t="shared" si="8"/>
        <v>188</v>
      </c>
      <c r="G74" s="40" t="s">
        <v>538</v>
      </c>
      <c r="H74" s="47">
        <f t="shared" si="6"/>
        <v>87</v>
      </c>
      <c r="I74" s="40" t="s">
        <v>539</v>
      </c>
      <c r="J74" s="41">
        <f t="shared" si="9"/>
        <v>123</v>
      </c>
      <c r="K74" s="41"/>
      <c r="L74" s="41"/>
      <c r="M74" s="41" t="s">
        <v>199</v>
      </c>
      <c r="N74" s="41" t="s">
        <v>540</v>
      </c>
      <c r="O74" s="41">
        <f t="shared" si="10"/>
        <v>606</v>
      </c>
      <c r="P74" s="58" t="s">
        <v>90</v>
      </c>
    </row>
    <row r="75" spans="1:16" ht="13.5" thickBot="1">
      <c r="A75" s="35">
        <f t="shared" si="7"/>
        <v>1001</v>
      </c>
      <c r="B75" s="73" t="s">
        <v>106</v>
      </c>
      <c r="C75" s="43">
        <v>2008</v>
      </c>
      <c r="D75" s="44" t="s">
        <v>208</v>
      </c>
      <c r="E75" s="45" t="s">
        <v>541</v>
      </c>
      <c r="F75" s="46">
        <f t="shared" si="8"/>
        <v>157</v>
      </c>
      <c r="G75" s="40" t="s">
        <v>542</v>
      </c>
      <c r="H75" s="47">
        <f t="shared" si="6"/>
        <v>45</v>
      </c>
      <c r="I75" s="40" t="s">
        <v>539</v>
      </c>
      <c r="J75" s="41">
        <f t="shared" si="9"/>
        <v>123</v>
      </c>
      <c r="K75" s="41"/>
      <c r="L75" s="41"/>
      <c r="M75" s="41" t="s">
        <v>199</v>
      </c>
      <c r="N75" s="41" t="s">
        <v>543</v>
      </c>
      <c r="O75" s="41">
        <f t="shared" si="10"/>
        <v>676</v>
      </c>
      <c r="P75" s="58" t="s">
        <v>91</v>
      </c>
    </row>
    <row r="76" spans="1:16" ht="13.5" thickBot="1">
      <c r="A76" s="35">
        <f t="shared" si="7"/>
        <v>998</v>
      </c>
      <c r="B76" s="150" t="s">
        <v>122</v>
      </c>
      <c r="C76" s="68">
        <v>2008</v>
      </c>
      <c r="D76" s="61" t="s">
        <v>246</v>
      </c>
      <c r="E76" s="45" t="s">
        <v>529</v>
      </c>
      <c r="F76" s="46">
        <f t="shared" si="8"/>
        <v>122</v>
      </c>
      <c r="G76" s="40" t="s">
        <v>346</v>
      </c>
      <c r="H76" s="47">
        <f t="shared" si="6"/>
        <v>140</v>
      </c>
      <c r="I76" s="40" t="s">
        <v>544</v>
      </c>
      <c r="J76" s="41">
        <f t="shared" si="9"/>
        <v>195</v>
      </c>
      <c r="K76" s="41"/>
      <c r="L76" s="41"/>
      <c r="M76" s="41" t="s">
        <v>199</v>
      </c>
      <c r="N76" s="41" t="s">
        <v>545</v>
      </c>
      <c r="O76" s="41">
        <f t="shared" si="10"/>
        <v>541</v>
      </c>
      <c r="P76" s="58" t="s">
        <v>92</v>
      </c>
    </row>
    <row r="77" spans="1:16" ht="13.5" thickBot="1">
      <c r="A77" s="35">
        <f t="shared" si="7"/>
        <v>992</v>
      </c>
      <c r="B77" s="73" t="s">
        <v>546</v>
      </c>
      <c r="C77" s="43">
        <v>2009</v>
      </c>
      <c r="D77" s="44" t="s">
        <v>208</v>
      </c>
      <c r="E77" s="45" t="s">
        <v>547</v>
      </c>
      <c r="F77" s="46">
        <f t="shared" si="8"/>
        <v>238</v>
      </c>
      <c r="G77" s="40" t="s">
        <v>474</v>
      </c>
      <c r="H77" s="47">
        <f t="shared" si="6"/>
        <v>99</v>
      </c>
      <c r="I77" s="40" t="s">
        <v>548</v>
      </c>
      <c r="J77" s="41">
        <f t="shared" si="9"/>
        <v>90</v>
      </c>
      <c r="K77" s="41"/>
      <c r="L77" s="41"/>
      <c r="M77" s="41" t="s">
        <v>199</v>
      </c>
      <c r="N77" s="41" t="s">
        <v>549</v>
      </c>
      <c r="O77" s="41">
        <f t="shared" si="10"/>
        <v>565</v>
      </c>
      <c r="P77" s="58" t="s">
        <v>93</v>
      </c>
    </row>
    <row r="78" spans="1:16" ht="13.5" thickBot="1">
      <c r="A78" s="35">
        <f t="shared" si="7"/>
        <v>983</v>
      </c>
      <c r="B78" s="59" t="s">
        <v>550</v>
      </c>
      <c r="C78" s="60">
        <v>2009</v>
      </c>
      <c r="D78" s="61" t="s">
        <v>195</v>
      </c>
      <c r="E78" s="45" t="s">
        <v>551</v>
      </c>
      <c r="F78" s="47">
        <f t="shared" si="8"/>
        <v>190</v>
      </c>
      <c r="G78" s="40" t="s">
        <v>552</v>
      </c>
      <c r="H78" s="47">
        <f t="shared" si="6"/>
        <v>66</v>
      </c>
      <c r="I78" s="40" t="s">
        <v>553</v>
      </c>
      <c r="J78" s="41">
        <f t="shared" si="9"/>
        <v>162</v>
      </c>
      <c r="K78" s="41"/>
      <c r="L78" s="41"/>
      <c r="M78" s="41" t="s">
        <v>199</v>
      </c>
      <c r="N78" s="41" t="s">
        <v>549</v>
      </c>
      <c r="O78" s="41">
        <f t="shared" si="10"/>
        <v>565</v>
      </c>
      <c r="P78" s="58" t="s">
        <v>94</v>
      </c>
    </row>
    <row r="79" spans="1:16" ht="13.5" thickBot="1">
      <c r="A79" s="35">
        <f t="shared" si="7"/>
        <v>980</v>
      </c>
      <c r="B79" s="69" t="s">
        <v>136</v>
      </c>
      <c r="C79" s="63" t="s">
        <v>554</v>
      </c>
      <c r="D79" s="70" t="s">
        <v>252</v>
      </c>
      <c r="E79" s="45" t="s">
        <v>469</v>
      </c>
      <c r="F79" s="46">
        <f t="shared" si="8"/>
        <v>231</v>
      </c>
      <c r="G79" s="40" t="s">
        <v>555</v>
      </c>
      <c r="H79" s="47">
        <f t="shared" si="6"/>
        <v>151</v>
      </c>
      <c r="I79" s="40" t="s">
        <v>556</v>
      </c>
      <c r="J79" s="41">
        <f t="shared" si="9"/>
        <v>80</v>
      </c>
      <c r="K79" s="41"/>
      <c r="L79" s="41"/>
      <c r="M79" s="41" t="s">
        <v>199</v>
      </c>
      <c r="N79" s="41" t="s">
        <v>557</v>
      </c>
      <c r="O79" s="41">
        <f t="shared" si="10"/>
        <v>518</v>
      </c>
      <c r="P79" s="58" t="s">
        <v>96</v>
      </c>
    </row>
    <row r="80" spans="1:16" ht="13.5" thickBot="1">
      <c r="A80" s="35">
        <f t="shared" si="7"/>
        <v>979</v>
      </c>
      <c r="B80" s="75" t="s">
        <v>137</v>
      </c>
      <c r="C80" s="45" t="s">
        <v>279</v>
      </c>
      <c r="D80" s="61" t="s">
        <v>360</v>
      </c>
      <c r="E80" s="45" t="s">
        <v>558</v>
      </c>
      <c r="F80" s="46">
        <f t="shared" si="8"/>
        <v>126</v>
      </c>
      <c r="G80" s="40" t="s">
        <v>530</v>
      </c>
      <c r="H80" s="47">
        <f t="shared" si="6"/>
        <v>78</v>
      </c>
      <c r="I80" s="40" t="s">
        <v>559</v>
      </c>
      <c r="J80" s="41">
        <f t="shared" si="9"/>
        <v>132</v>
      </c>
      <c r="K80" s="41"/>
      <c r="L80" s="41"/>
      <c r="M80" s="41" t="s">
        <v>199</v>
      </c>
      <c r="N80" s="41" t="s">
        <v>560</v>
      </c>
      <c r="O80" s="41">
        <f t="shared" si="10"/>
        <v>643</v>
      </c>
      <c r="P80" s="58" t="s">
        <v>97</v>
      </c>
    </row>
    <row r="81" spans="1:16" ht="13.5" thickBot="1">
      <c r="A81" s="35">
        <f t="shared" si="7"/>
        <v>973</v>
      </c>
      <c r="B81" s="77" t="s">
        <v>561</v>
      </c>
      <c r="C81" s="74">
        <v>2008</v>
      </c>
      <c r="D81" s="70" t="s">
        <v>252</v>
      </c>
      <c r="E81" s="45" t="s">
        <v>562</v>
      </c>
      <c r="F81" s="46">
        <f t="shared" si="8"/>
        <v>214</v>
      </c>
      <c r="G81" s="40" t="s">
        <v>563</v>
      </c>
      <c r="H81" s="47">
        <f t="shared" si="6"/>
        <v>65</v>
      </c>
      <c r="I81" s="40" t="s">
        <v>564</v>
      </c>
      <c r="J81" s="41">
        <f t="shared" si="9"/>
        <v>151</v>
      </c>
      <c r="K81" s="41"/>
      <c r="L81" s="41"/>
      <c r="M81" s="41" t="s">
        <v>199</v>
      </c>
      <c r="N81" s="41" t="s">
        <v>565</v>
      </c>
      <c r="O81" s="41">
        <f t="shared" si="10"/>
        <v>543</v>
      </c>
      <c r="P81" s="58" t="s">
        <v>98</v>
      </c>
    </row>
    <row r="82" spans="1:16" ht="13.5" thickBot="1">
      <c r="A82" s="35">
        <f t="shared" si="7"/>
        <v>971</v>
      </c>
      <c r="B82" s="73" t="s">
        <v>138</v>
      </c>
      <c r="C82" s="43">
        <v>2009</v>
      </c>
      <c r="D82" s="44" t="s">
        <v>208</v>
      </c>
      <c r="E82" s="45" t="s">
        <v>518</v>
      </c>
      <c r="F82" s="46">
        <f t="shared" si="8"/>
        <v>221</v>
      </c>
      <c r="G82" s="40" t="s">
        <v>530</v>
      </c>
      <c r="H82" s="47">
        <f t="shared" si="6"/>
        <v>78</v>
      </c>
      <c r="I82" s="40" t="s">
        <v>566</v>
      </c>
      <c r="J82" s="41">
        <f t="shared" si="9"/>
        <v>80</v>
      </c>
      <c r="K82" s="41"/>
      <c r="L82" s="41"/>
      <c r="M82" s="41" t="s">
        <v>199</v>
      </c>
      <c r="N82" s="41" t="s">
        <v>567</v>
      </c>
      <c r="O82" s="41">
        <f t="shared" si="10"/>
        <v>592</v>
      </c>
      <c r="P82" s="58" t="s">
        <v>99</v>
      </c>
    </row>
    <row r="83" spans="1:16" ht="13.5" thickBot="1">
      <c r="A83" s="35">
        <f t="shared" si="7"/>
        <v>963</v>
      </c>
      <c r="B83" s="59" t="s">
        <v>568</v>
      </c>
      <c r="C83" s="60">
        <v>2008</v>
      </c>
      <c r="D83" s="61" t="s">
        <v>195</v>
      </c>
      <c r="E83" s="45" t="s">
        <v>569</v>
      </c>
      <c r="F83" s="46">
        <f t="shared" si="8"/>
        <v>163</v>
      </c>
      <c r="G83" s="40" t="s">
        <v>570</v>
      </c>
      <c r="H83" s="47">
        <f t="shared" si="6"/>
        <v>133</v>
      </c>
      <c r="I83" s="40" t="s">
        <v>571</v>
      </c>
      <c r="J83" s="41">
        <f t="shared" si="9"/>
        <v>118</v>
      </c>
      <c r="K83" s="41"/>
      <c r="L83" s="41"/>
      <c r="M83" s="41" t="s">
        <v>199</v>
      </c>
      <c r="N83" s="41" t="s">
        <v>572</v>
      </c>
      <c r="O83" s="41">
        <f t="shared" si="10"/>
        <v>549</v>
      </c>
      <c r="P83" s="58" t="s">
        <v>100</v>
      </c>
    </row>
    <row r="84" spans="1:16" ht="13.5" thickBot="1">
      <c r="A84" s="35">
        <f t="shared" si="7"/>
        <v>940</v>
      </c>
      <c r="B84" s="67" t="s">
        <v>573</v>
      </c>
      <c r="C84" s="63">
        <v>2008</v>
      </c>
      <c r="D84" s="61" t="s">
        <v>215</v>
      </c>
      <c r="E84" s="45" t="s">
        <v>488</v>
      </c>
      <c r="F84" s="46">
        <f t="shared" si="8"/>
        <v>174</v>
      </c>
      <c r="G84" s="40" t="s">
        <v>574</v>
      </c>
      <c r="H84" s="47">
        <f t="shared" si="6"/>
        <v>102</v>
      </c>
      <c r="I84" s="40" t="s">
        <v>575</v>
      </c>
      <c r="J84" s="41">
        <f t="shared" si="9"/>
        <v>147</v>
      </c>
      <c r="K84" s="41"/>
      <c r="L84" s="41"/>
      <c r="M84" s="41" t="s">
        <v>199</v>
      </c>
      <c r="N84" s="41" t="s">
        <v>576</v>
      </c>
      <c r="O84" s="41">
        <f t="shared" si="10"/>
        <v>517</v>
      </c>
      <c r="P84" s="58" t="s">
        <v>101</v>
      </c>
    </row>
    <row r="85" spans="1:16" ht="13.5" thickBot="1">
      <c r="A85" s="35">
        <f t="shared" si="7"/>
        <v>936</v>
      </c>
      <c r="B85" s="150" t="s">
        <v>140</v>
      </c>
      <c r="C85" s="68">
        <v>2008</v>
      </c>
      <c r="D85" s="61" t="s">
        <v>246</v>
      </c>
      <c r="E85" s="45" t="s">
        <v>577</v>
      </c>
      <c r="F85" s="46">
        <f t="shared" si="8"/>
        <v>166</v>
      </c>
      <c r="G85" s="40" t="s">
        <v>563</v>
      </c>
      <c r="H85" s="47">
        <f t="shared" si="6"/>
        <v>65</v>
      </c>
      <c r="I85" s="40" t="s">
        <v>578</v>
      </c>
      <c r="J85" s="41">
        <f t="shared" si="9"/>
        <v>210</v>
      </c>
      <c r="K85" s="41"/>
      <c r="L85" s="41"/>
      <c r="M85" s="41" t="s">
        <v>381</v>
      </c>
      <c r="N85" s="41" t="s">
        <v>579</v>
      </c>
      <c r="O85" s="41">
        <f t="shared" si="10"/>
        <v>495</v>
      </c>
      <c r="P85" s="58" t="s">
        <v>102</v>
      </c>
    </row>
    <row r="86" spans="1:16" ht="13.5" thickBot="1">
      <c r="A86" s="35">
        <f t="shared" si="7"/>
        <v>930</v>
      </c>
      <c r="B86" s="73" t="s">
        <v>150</v>
      </c>
      <c r="C86" s="43">
        <v>2009</v>
      </c>
      <c r="D86" s="44" t="s">
        <v>208</v>
      </c>
      <c r="E86" s="45" t="s">
        <v>580</v>
      </c>
      <c r="F86" s="46">
        <f t="shared" si="8"/>
        <v>167</v>
      </c>
      <c r="G86" s="40" t="s">
        <v>499</v>
      </c>
      <c r="H86" s="47">
        <f t="shared" si="6"/>
        <v>124</v>
      </c>
      <c r="I86" s="40" t="s">
        <v>581</v>
      </c>
      <c r="J86" s="41">
        <f t="shared" si="9"/>
        <v>99</v>
      </c>
      <c r="K86" s="41"/>
      <c r="L86" s="41"/>
      <c r="M86" s="41" t="s">
        <v>199</v>
      </c>
      <c r="N86" s="41" t="s">
        <v>582</v>
      </c>
      <c r="O86" s="41">
        <f t="shared" si="10"/>
        <v>540</v>
      </c>
      <c r="P86" s="58" t="s">
        <v>103</v>
      </c>
    </row>
    <row r="87" spans="1:16" ht="13.5" thickBot="1">
      <c r="A87" s="35">
        <f t="shared" si="7"/>
        <v>912</v>
      </c>
      <c r="B87" s="67" t="s">
        <v>583</v>
      </c>
      <c r="C87" s="63">
        <v>2008</v>
      </c>
      <c r="D87" s="78" t="s">
        <v>215</v>
      </c>
      <c r="E87" s="45" t="s">
        <v>584</v>
      </c>
      <c r="F87" s="46">
        <f t="shared" si="8"/>
        <v>161</v>
      </c>
      <c r="G87" s="40" t="s">
        <v>585</v>
      </c>
      <c r="H87" s="47">
        <f t="shared" si="6"/>
        <v>92</v>
      </c>
      <c r="I87" s="40" t="s">
        <v>586</v>
      </c>
      <c r="J87" s="41">
        <f t="shared" si="9"/>
        <v>86</v>
      </c>
      <c r="K87" s="41"/>
      <c r="L87" s="41"/>
      <c r="M87" s="41" t="s">
        <v>199</v>
      </c>
      <c r="N87" s="41" t="s">
        <v>587</v>
      </c>
      <c r="O87" s="41">
        <f t="shared" si="10"/>
        <v>573</v>
      </c>
      <c r="P87" s="58" t="s">
        <v>104</v>
      </c>
    </row>
    <row r="88" spans="1:16" ht="13.5" thickBot="1">
      <c r="A88" s="35">
        <f t="shared" si="7"/>
        <v>911</v>
      </c>
      <c r="B88" s="75" t="s">
        <v>124</v>
      </c>
      <c r="C88" s="45" t="s">
        <v>227</v>
      </c>
      <c r="D88" s="78" t="s">
        <v>360</v>
      </c>
      <c r="E88" s="45" t="s">
        <v>588</v>
      </c>
      <c r="F88" s="46">
        <f t="shared" si="8"/>
        <v>185</v>
      </c>
      <c r="G88" s="38" t="s">
        <v>589</v>
      </c>
      <c r="H88" s="39">
        <f t="shared" si="6"/>
        <v>281</v>
      </c>
      <c r="I88" s="40" t="s">
        <v>590</v>
      </c>
      <c r="J88" s="41">
        <f t="shared" si="9"/>
        <v>131</v>
      </c>
      <c r="K88" s="41"/>
      <c r="L88" s="41"/>
      <c r="M88" s="41" t="s">
        <v>381</v>
      </c>
      <c r="N88" s="41" t="s">
        <v>591</v>
      </c>
      <c r="O88" s="41">
        <f t="shared" si="10"/>
        <v>314</v>
      </c>
      <c r="P88" s="58" t="s">
        <v>105</v>
      </c>
    </row>
    <row r="89" spans="1:16" ht="13.5" thickBot="1">
      <c r="A89" s="35">
        <f t="shared" si="7"/>
        <v>910</v>
      </c>
      <c r="B89" s="150" t="s">
        <v>592</v>
      </c>
      <c r="C89" s="68">
        <v>2009</v>
      </c>
      <c r="D89" s="78" t="s">
        <v>246</v>
      </c>
      <c r="E89" s="45" t="s">
        <v>593</v>
      </c>
      <c r="F89" s="46">
        <f t="shared" si="8"/>
        <v>128</v>
      </c>
      <c r="G89" s="40" t="s">
        <v>594</v>
      </c>
      <c r="H89" s="47">
        <f t="shared" si="6"/>
        <v>70</v>
      </c>
      <c r="I89" s="40" t="s">
        <v>595</v>
      </c>
      <c r="J89" s="41">
        <f t="shared" si="9"/>
        <v>135</v>
      </c>
      <c r="K89" s="41"/>
      <c r="L89" s="41"/>
      <c r="M89" s="41" t="s">
        <v>199</v>
      </c>
      <c r="N89" s="41" t="s">
        <v>596</v>
      </c>
      <c r="O89" s="41">
        <f t="shared" si="10"/>
        <v>577</v>
      </c>
      <c r="P89" s="58" t="s">
        <v>107</v>
      </c>
    </row>
    <row r="90" spans="1:16" ht="13.5" thickBot="1">
      <c r="A90" s="35">
        <f t="shared" si="7"/>
        <v>895</v>
      </c>
      <c r="B90" s="77" t="s">
        <v>597</v>
      </c>
      <c r="C90" s="74">
        <v>2008</v>
      </c>
      <c r="D90" s="79" t="s">
        <v>252</v>
      </c>
      <c r="E90" s="45" t="s">
        <v>598</v>
      </c>
      <c r="F90" s="46">
        <f t="shared" si="8"/>
        <v>155</v>
      </c>
      <c r="G90" s="40" t="s">
        <v>599</v>
      </c>
      <c r="H90" s="47">
        <f t="shared" si="6"/>
        <v>97</v>
      </c>
      <c r="I90" s="40" t="s">
        <v>600</v>
      </c>
      <c r="J90" s="41">
        <f t="shared" si="9"/>
        <v>101</v>
      </c>
      <c r="K90" s="41"/>
      <c r="L90" s="41"/>
      <c r="M90" s="41" t="s">
        <v>199</v>
      </c>
      <c r="N90" s="41" t="s">
        <v>601</v>
      </c>
      <c r="O90" s="41">
        <f t="shared" si="10"/>
        <v>542</v>
      </c>
      <c r="P90" s="58" t="s">
        <v>108</v>
      </c>
    </row>
    <row r="91" spans="1:16" ht="13.5" thickBot="1">
      <c r="A91" s="35">
        <f t="shared" si="7"/>
        <v>885</v>
      </c>
      <c r="B91" s="150" t="s">
        <v>602</v>
      </c>
      <c r="C91" s="68">
        <v>2008</v>
      </c>
      <c r="D91" s="78" t="s">
        <v>246</v>
      </c>
      <c r="E91" s="45" t="s">
        <v>441</v>
      </c>
      <c r="F91" s="46">
        <f t="shared" si="8"/>
        <v>192</v>
      </c>
      <c r="G91" s="40" t="s">
        <v>603</v>
      </c>
      <c r="H91" s="47">
        <f t="shared" si="6"/>
        <v>167</v>
      </c>
      <c r="I91" s="40" t="s">
        <v>604</v>
      </c>
      <c r="J91" s="41">
        <f t="shared" si="9"/>
        <v>169</v>
      </c>
      <c r="K91" s="41"/>
      <c r="L91" s="41"/>
      <c r="M91" s="41" t="s">
        <v>381</v>
      </c>
      <c r="N91" s="41" t="s">
        <v>605</v>
      </c>
      <c r="O91" s="41">
        <f t="shared" si="10"/>
        <v>357</v>
      </c>
      <c r="P91" s="58" t="s">
        <v>109</v>
      </c>
    </row>
    <row r="92" spans="1:16" ht="13.5" thickBot="1">
      <c r="A92" s="35">
        <f t="shared" si="7"/>
        <v>881</v>
      </c>
      <c r="B92" s="67" t="s">
        <v>606</v>
      </c>
      <c r="C92" s="63">
        <v>2008</v>
      </c>
      <c r="D92" s="78" t="s">
        <v>215</v>
      </c>
      <c r="E92" s="45" t="s">
        <v>462</v>
      </c>
      <c r="F92" s="46">
        <f t="shared" si="8"/>
        <v>195</v>
      </c>
      <c r="G92" s="40" t="s">
        <v>607</v>
      </c>
      <c r="H92" s="47">
        <f t="shared" si="6"/>
        <v>63</v>
      </c>
      <c r="I92" s="40" t="s">
        <v>608</v>
      </c>
      <c r="J92" s="41">
        <f t="shared" si="9"/>
        <v>127</v>
      </c>
      <c r="K92" s="41"/>
      <c r="L92" s="41"/>
      <c r="M92" s="41" t="s">
        <v>381</v>
      </c>
      <c r="N92" s="41" t="s">
        <v>609</v>
      </c>
      <c r="O92" s="41">
        <f t="shared" si="10"/>
        <v>496</v>
      </c>
      <c r="P92" s="58" t="s">
        <v>110</v>
      </c>
    </row>
    <row r="93" spans="1:16" ht="13.5" thickBot="1">
      <c r="A93" s="35">
        <f t="shared" si="7"/>
        <v>878</v>
      </c>
      <c r="B93" s="69" t="s">
        <v>49</v>
      </c>
      <c r="C93" s="71">
        <v>2008</v>
      </c>
      <c r="D93" s="79" t="s">
        <v>252</v>
      </c>
      <c r="E93" s="45" t="s">
        <v>610</v>
      </c>
      <c r="F93" s="46">
        <f t="shared" si="8"/>
        <v>143</v>
      </c>
      <c r="G93" s="40" t="s">
        <v>474</v>
      </c>
      <c r="H93" s="47">
        <f t="shared" si="6"/>
        <v>99</v>
      </c>
      <c r="I93" s="40" t="s">
        <v>357</v>
      </c>
      <c r="J93" s="41">
        <f t="shared" si="9"/>
        <v>96</v>
      </c>
      <c r="K93" s="41"/>
      <c r="L93" s="41"/>
      <c r="M93" s="41" t="s">
        <v>199</v>
      </c>
      <c r="N93" s="41" t="s">
        <v>611</v>
      </c>
      <c r="O93" s="41">
        <f t="shared" si="10"/>
        <v>540</v>
      </c>
      <c r="P93" s="58" t="s">
        <v>111</v>
      </c>
    </row>
    <row r="94" spans="1:16" ht="13.5" thickBot="1">
      <c r="A94" s="35">
        <f t="shared" si="7"/>
        <v>868</v>
      </c>
      <c r="B94" s="150" t="s">
        <v>612</v>
      </c>
      <c r="C94" s="68">
        <v>2008</v>
      </c>
      <c r="D94" s="78" t="s">
        <v>246</v>
      </c>
      <c r="E94" s="45" t="s">
        <v>372</v>
      </c>
      <c r="F94" s="46">
        <f t="shared" si="8"/>
        <v>259</v>
      </c>
      <c r="G94" s="40" t="s">
        <v>538</v>
      </c>
      <c r="H94" s="47">
        <f t="shared" si="6"/>
        <v>87</v>
      </c>
      <c r="I94" s="40" t="s">
        <v>613</v>
      </c>
      <c r="J94" s="41">
        <f t="shared" si="9"/>
        <v>97</v>
      </c>
      <c r="K94" s="41"/>
      <c r="L94" s="41"/>
      <c r="M94" s="41" t="s">
        <v>381</v>
      </c>
      <c r="N94" s="41" t="s">
        <v>614</v>
      </c>
      <c r="O94" s="41">
        <f t="shared" si="10"/>
        <v>425</v>
      </c>
      <c r="P94" s="58" t="s">
        <v>112</v>
      </c>
    </row>
    <row r="95" spans="1:16" ht="13.5" thickBot="1">
      <c r="A95" s="35">
        <f t="shared" si="7"/>
        <v>861</v>
      </c>
      <c r="B95" s="150" t="s">
        <v>141</v>
      </c>
      <c r="C95" s="68">
        <v>2008</v>
      </c>
      <c r="D95" s="78" t="s">
        <v>246</v>
      </c>
      <c r="E95" s="45" t="s">
        <v>615</v>
      </c>
      <c r="F95" s="46">
        <f t="shared" si="8"/>
        <v>140</v>
      </c>
      <c r="G95" s="40" t="s">
        <v>616</v>
      </c>
      <c r="H95" s="47">
        <f t="shared" si="6"/>
        <v>75</v>
      </c>
      <c r="I95" s="40" t="s">
        <v>617</v>
      </c>
      <c r="J95" s="41">
        <f t="shared" si="9"/>
        <v>119</v>
      </c>
      <c r="K95" s="41"/>
      <c r="L95" s="41"/>
      <c r="M95" s="41" t="s">
        <v>199</v>
      </c>
      <c r="N95" s="41" t="s">
        <v>618</v>
      </c>
      <c r="O95" s="41">
        <f t="shared" si="10"/>
        <v>527</v>
      </c>
      <c r="P95" s="58" t="s">
        <v>113</v>
      </c>
    </row>
    <row r="96" spans="1:16" ht="13.5" thickBot="1">
      <c r="A96" s="35">
        <f t="shared" si="7"/>
        <v>845</v>
      </c>
      <c r="B96" s="69" t="s">
        <v>154</v>
      </c>
      <c r="C96" s="63">
        <v>2009</v>
      </c>
      <c r="D96" s="79" t="s">
        <v>252</v>
      </c>
      <c r="E96" s="45" t="s">
        <v>619</v>
      </c>
      <c r="F96" s="46">
        <f t="shared" si="8"/>
        <v>219</v>
      </c>
      <c r="G96" s="40" t="s">
        <v>478</v>
      </c>
      <c r="H96" s="47">
        <f t="shared" si="6"/>
        <v>112</v>
      </c>
      <c r="I96" s="40" t="s">
        <v>620</v>
      </c>
      <c r="J96" s="41">
        <f t="shared" si="9"/>
        <v>37</v>
      </c>
      <c r="K96" s="41"/>
      <c r="L96" s="41"/>
      <c r="M96" s="41" t="s">
        <v>381</v>
      </c>
      <c r="N96" s="41" t="s">
        <v>621</v>
      </c>
      <c r="O96" s="41">
        <f t="shared" si="10"/>
        <v>477</v>
      </c>
      <c r="P96" s="58" t="s">
        <v>114</v>
      </c>
    </row>
    <row r="97" spans="1:16" ht="13.5" thickBot="1">
      <c r="A97" s="35">
        <f t="shared" si="7"/>
        <v>831</v>
      </c>
      <c r="B97" s="75" t="s">
        <v>132</v>
      </c>
      <c r="C97" s="45" t="s">
        <v>279</v>
      </c>
      <c r="D97" s="78" t="s">
        <v>360</v>
      </c>
      <c r="E97" s="45" t="s">
        <v>622</v>
      </c>
      <c r="F97" s="46">
        <f t="shared" si="8"/>
        <v>144</v>
      </c>
      <c r="G97" s="40" t="s">
        <v>463</v>
      </c>
      <c r="H97" s="47">
        <f t="shared" si="6"/>
        <v>67</v>
      </c>
      <c r="I97" s="40" t="s">
        <v>623</v>
      </c>
      <c r="J97" s="41">
        <f t="shared" si="9"/>
        <v>76</v>
      </c>
      <c r="K97" s="41"/>
      <c r="L97" s="41"/>
      <c r="M97" s="41" t="s">
        <v>199</v>
      </c>
      <c r="N97" s="41" t="s">
        <v>624</v>
      </c>
      <c r="O97" s="41">
        <f t="shared" si="10"/>
        <v>544</v>
      </c>
      <c r="P97" s="58" t="s">
        <v>115</v>
      </c>
    </row>
    <row r="98" spans="1:16" ht="13.5" thickBot="1">
      <c r="A98" s="35">
        <f t="shared" si="7"/>
        <v>823</v>
      </c>
      <c r="B98" s="59" t="s">
        <v>625</v>
      </c>
      <c r="C98" s="60">
        <v>2009</v>
      </c>
      <c r="D98" s="78" t="s">
        <v>195</v>
      </c>
      <c r="E98" s="45" t="s">
        <v>626</v>
      </c>
      <c r="F98" s="46">
        <f t="shared" si="8"/>
        <v>130</v>
      </c>
      <c r="G98" s="40" t="s">
        <v>627</v>
      </c>
      <c r="H98" s="47">
        <f t="shared" si="6"/>
        <v>100</v>
      </c>
      <c r="I98" s="40" t="s">
        <v>628</v>
      </c>
      <c r="J98" s="41">
        <f t="shared" si="9"/>
        <v>179</v>
      </c>
      <c r="K98" s="41"/>
      <c r="L98" s="41"/>
      <c r="M98" s="41" t="s">
        <v>381</v>
      </c>
      <c r="N98" s="41" t="s">
        <v>629</v>
      </c>
      <c r="O98" s="41">
        <f t="shared" si="10"/>
        <v>414</v>
      </c>
      <c r="P98" s="58" t="s">
        <v>116</v>
      </c>
    </row>
    <row r="99" spans="1:16" ht="13.5" thickBot="1">
      <c r="A99" s="35">
        <f t="shared" si="7"/>
        <v>814</v>
      </c>
      <c r="B99" s="150" t="s">
        <v>149</v>
      </c>
      <c r="C99" s="68">
        <v>2008</v>
      </c>
      <c r="D99" s="78" t="s">
        <v>246</v>
      </c>
      <c r="E99" s="45" t="s">
        <v>630</v>
      </c>
      <c r="F99" s="46">
        <f t="shared" si="8"/>
        <v>173</v>
      </c>
      <c r="G99" s="40" t="s">
        <v>631</v>
      </c>
      <c r="H99" s="47">
        <f t="shared" si="6"/>
        <v>130</v>
      </c>
      <c r="I99" s="40" t="s">
        <v>632</v>
      </c>
      <c r="J99" s="41">
        <f t="shared" si="9"/>
        <v>72</v>
      </c>
      <c r="K99" s="41"/>
      <c r="L99" s="41"/>
      <c r="M99" s="41" t="s">
        <v>381</v>
      </c>
      <c r="N99" s="41" t="s">
        <v>633</v>
      </c>
      <c r="O99" s="41">
        <f t="shared" si="10"/>
        <v>439</v>
      </c>
      <c r="P99" s="58" t="s">
        <v>117</v>
      </c>
    </row>
    <row r="100" spans="1:16" ht="13.5" thickBot="1">
      <c r="A100" s="35">
        <f t="shared" si="7"/>
        <v>812</v>
      </c>
      <c r="B100" s="62" t="s">
        <v>147</v>
      </c>
      <c r="C100" s="63">
        <v>2009</v>
      </c>
      <c r="D100" s="78" t="s">
        <v>215</v>
      </c>
      <c r="E100" s="45" t="s">
        <v>634</v>
      </c>
      <c r="F100" s="46">
        <f t="shared" si="8"/>
        <v>193</v>
      </c>
      <c r="G100" s="40" t="s">
        <v>494</v>
      </c>
      <c r="H100" s="47">
        <f t="shared" si="6"/>
        <v>55</v>
      </c>
      <c r="I100" s="40" t="s">
        <v>635</v>
      </c>
      <c r="J100" s="41" t="s">
        <v>396</v>
      </c>
      <c r="K100" s="41"/>
      <c r="L100" s="41"/>
      <c r="M100" s="41" t="s">
        <v>199</v>
      </c>
      <c r="N100" s="41" t="s">
        <v>636</v>
      </c>
      <c r="O100" s="41">
        <f t="shared" si="10"/>
        <v>564</v>
      </c>
      <c r="P100" s="58" t="s">
        <v>118</v>
      </c>
    </row>
    <row r="101" spans="1:16" ht="13.5" thickBot="1">
      <c r="A101" s="35">
        <f t="shared" si="7"/>
        <v>796</v>
      </c>
      <c r="B101" s="73" t="s">
        <v>148</v>
      </c>
      <c r="C101" s="43">
        <v>2008</v>
      </c>
      <c r="D101" s="80" t="s">
        <v>208</v>
      </c>
      <c r="E101" s="49" t="s">
        <v>637</v>
      </c>
      <c r="F101" s="46">
        <f t="shared" si="8"/>
        <v>116</v>
      </c>
      <c r="G101" s="40" t="s">
        <v>594</v>
      </c>
      <c r="H101" s="47">
        <f t="shared" si="6"/>
        <v>70</v>
      </c>
      <c r="I101" s="40" t="s">
        <v>638</v>
      </c>
      <c r="J101" s="41">
        <f aca="true" t="shared" si="11" ref="J101:J118">IF(I101&lt;&gt;0,INT(7.86*(I101-7.95)^1.1),0)</f>
        <v>127</v>
      </c>
      <c r="K101" s="41"/>
      <c r="L101" s="41"/>
      <c r="M101" s="41" t="s">
        <v>381</v>
      </c>
      <c r="N101" s="41" t="s">
        <v>639</v>
      </c>
      <c r="O101" s="41">
        <f t="shared" si="10"/>
        <v>483</v>
      </c>
      <c r="P101" s="58" t="s">
        <v>158</v>
      </c>
    </row>
    <row r="102" spans="1:16" ht="13.5" thickBot="1">
      <c r="A102" s="35">
        <f t="shared" si="7"/>
        <v>757</v>
      </c>
      <c r="B102" s="67" t="s">
        <v>640</v>
      </c>
      <c r="C102" s="63">
        <v>2008</v>
      </c>
      <c r="D102" s="78" t="s">
        <v>360</v>
      </c>
      <c r="E102" s="49" t="s">
        <v>537</v>
      </c>
      <c r="F102" s="46">
        <f t="shared" si="8"/>
        <v>188</v>
      </c>
      <c r="G102" s="40" t="s">
        <v>563</v>
      </c>
      <c r="H102" s="47" t="s">
        <v>396</v>
      </c>
      <c r="I102" s="40" t="s">
        <v>641</v>
      </c>
      <c r="J102" s="41">
        <f t="shared" si="11"/>
        <v>49</v>
      </c>
      <c r="K102" s="41"/>
      <c r="L102" s="41"/>
      <c r="M102" s="41" t="s">
        <v>199</v>
      </c>
      <c r="N102" s="41" t="s">
        <v>642</v>
      </c>
      <c r="O102" s="41">
        <f t="shared" si="10"/>
        <v>520</v>
      </c>
      <c r="P102" s="58" t="s">
        <v>159</v>
      </c>
    </row>
    <row r="103" spans="1:16" ht="13.5" thickBot="1">
      <c r="A103" s="35">
        <f t="shared" si="7"/>
        <v>757</v>
      </c>
      <c r="B103" s="75" t="s">
        <v>152</v>
      </c>
      <c r="C103" s="45" t="s">
        <v>279</v>
      </c>
      <c r="D103" s="78" t="s">
        <v>360</v>
      </c>
      <c r="E103" s="49" t="s">
        <v>643</v>
      </c>
      <c r="F103" s="46">
        <f t="shared" si="8"/>
        <v>129</v>
      </c>
      <c r="G103" s="40" t="s">
        <v>538</v>
      </c>
      <c r="H103" s="47">
        <f aca="true" t="shared" si="12" ref="H103:H113">IF(G103&lt;&gt;0,INT(0.188807*((G103*100)-210)^1.41),0)</f>
        <v>87</v>
      </c>
      <c r="I103" s="40" t="s">
        <v>644</v>
      </c>
      <c r="J103" s="41">
        <f t="shared" si="11"/>
        <v>97</v>
      </c>
      <c r="K103" s="41"/>
      <c r="L103" s="41"/>
      <c r="M103" s="41" t="s">
        <v>381</v>
      </c>
      <c r="N103" s="41" t="s">
        <v>645</v>
      </c>
      <c r="O103" s="41">
        <f t="shared" si="10"/>
        <v>444</v>
      </c>
      <c r="P103" s="58" t="s">
        <v>159</v>
      </c>
    </row>
    <row r="104" spans="1:16" ht="13.5" thickBot="1">
      <c r="A104" s="35">
        <f t="shared" si="7"/>
        <v>755</v>
      </c>
      <c r="B104" s="75" t="s">
        <v>155</v>
      </c>
      <c r="C104" s="45" t="s">
        <v>279</v>
      </c>
      <c r="D104" s="78" t="s">
        <v>360</v>
      </c>
      <c r="E104" s="49" t="s">
        <v>646</v>
      </c>
      <c r="F104" s="46">
        <f t="shared" si="8"/>
        <v>179</v>
      </c>
      <c r="G104" s="40" t="s">
        <v>647</v>
      </c>
      <c r="H104" s="47">
        <f t="shared" si="12"/>
        <v>119</v>
      </c>
      <c r="I104" s="40" t="s">
        <v>648</v>
      </c>
      <c r="J104" s="41">
        <f t="shared" si="11"/>
        <v>130</v>
      </c>
      <c r="K104" s="41"/>
      <c r="L104" s="41"/>
      <c r="M104" s="41" t="s">
        <v>381</v>
      </c>
      <c r="N104" s="41" t="s">
        <v>649</v>
      </c>
      <c r="O104" s="41">
        <f t="shared" si="10"/>
        <v>327</v>
      </c>
      <c r="P104" s="58" t="s">
        <v>650</v>
      </c>
    </row>
    <row r="105" spans="1:16" ht="13.5" thickBot="1">
      <c r="A105" s="35">
        <f t="shared" si="7"/>
        <v>707</v>
      </c>
      <c r="B105" s="59" t="s">
        <v>651</v>
      </c>
      <c r="C105" s="60">
        <v>2009</v>
      </c>
      <c r="D105" s="61" t="s">
        <v>195</v>
      </c>
      <c r="E105" s="49" t="s">
        <v>652</v>
      </c>
      <c r="F105" s="46">
        <f t="shared" si="8"/>
        <v>211</v>
      </c>
      <c r="G105" s="40" t="s">
        <v>552</v>
      </c>
      <c r="H105" s="47">
        <f t="shared" si="12"/>
        <v>66</v>
      </c>
      <c r="I105" s="40" t="s">
        <v>653</v>
      </c>
      <c r="J105" s="41">
        <f t="shared" si="11"/>
        <v>86</v>
      </c>
      <c r="K105" s="41"/>
      <c r="L105" s="41"/>
      <c r="M105" s="41" t="s">
        <v>381</v>
      </c>
      <c r="N105" s="41" t="s">
        <v>654</v>
      </c>
      <c r="O105" s="41">
        <f t="shared" si="10"/>
        <v>344</v>
      </c>
      <c r="P105" s="58" t="s">
        <v>655</v>
      </c>
    </row>
    <row r="106" spans="1:16" ht="13.5" thickBot="1">
      <c r="A106" s="35">
        <f t="shared" si="7"/>
        <v>700</v>
      </c>
      <c r="B106" s="150" t="s">
        <v>656</v>
      </c>
      <c r="C106" s="68">
        <v>2008</v>
      </c>
      <c r="D106" s="61" t="s">
        <v>246</v>
      </c>
      <c r="E106" s="49" t="s">
        <v>657</v>
      </c>
      <c r="F106" s="46">
        <f t="shared" si="8"/>
        <v>56</v>
      </c>
      <c r="G106" s="40" t="s">
        <v>658</v>
      </c>
      <c r="H106" s="47">
        <f t="shared" si="12"/>
        <v>21</v>
      </c>
      <c r="I106" s="40" t="s">
        <v>659</v>
      </c>
      <c r="J106" s="41">
        <f t="shared" si="11"/>
        <v>162</v>
      </c>
      <c r="K106" s="41"/>
      <c r="L106" s="41"/>
      <c r="M106" s="41" t="s">
        <v>381</v>
      </c>
      <c r="N106" s="41" t="s">
        <v>660</v>
      </c>
      <c r="O106" s="41">
        <f t="shared" si="10"/>
        <v>461</v>
      </c>
      <c r="P106" s="58" t="s">
        <v>661</v>
      </c>
    </row>
    <row r="107" spans="1:16" ht="13.5" thickBot="1">
      <c r="A107" s="35">
        <f t="shared" si="7"/>
        <v>665</v>
      </c>
      <c r="B107" s="76" t="s">
        <v>151</v>
      </c>
      <c r="C107" s="81" t="s">
        <v>279</v>
      </c>
      <c r="D107" s="44" t="s">
        <v>208</v>
      </c>
      <c r="E107" s="49" t="s">
        <v>662</v>
      </c>
      <c r="F107" s="46">
        <f t="shared" si="8"/>
        <v>74</v>
      </c>
      <c r="G107" s="40" t="s">
        <v>663</v>
      </c>
      <c r="H107" s="47">
        <f t="shared" si="12"/>
        <v>37</v>
      </c>
      <c r="I107" s="40" t="s">
        <v>664</v>
      </c>
      <c r="J107" s="41">
        <f t="shared" si="11"/>
        <v>87</v>
      </c>
      <c r="K107" s="41"/>
      <c r="L107" s="41"/>
      <c r="M107" s="41" t="s">
        <v>381</v>
      </c>
      <c r="N107" s="41" t="s">
        <v>665</v>
      </c>
      <c r="O107" s="41">
        <f t="shared" si="10"/>
        <v>467</v>
      </c>
      <c r="P107" s="58" t="s">
        <v>666</v>
      </c>
    </row>
    <row r="108" spans="1:16" ht="13.5" thickBot="1">
      <c r="A108" s="35">
        <f t="shared" si="7"/>
        <v>630</v>
      </c>
      <c r="B108" s="59" t="s">
        <v>667</v>
      </c>
      <c r="C108" s="60">
        <v>2008</v>
      </c>
      <c r="D108" s="61" t="s">
        <v>195</v>
      </c>
      <c r="E108" s="49" t="s">
        <v>668</v>
      </c>
      <c r="F108" s="46">
        <f t="shared" si="8"/>
        <v>151</v>
      </c>
      <c r="G108" s="40" t="s">
        <v>663</v>
      </c>
      <c r="H108" s="47">
        <f t="shared" si="12"/>
        <v>37</v>
      </c>
      <c r="I108" s="40" t="s">
        <v>669</v>
      </c>
      <c r="J108" s="41">
        <f t="shared" si="11"/>
        <v>37</v>
      </c>
      <c r="K108" s="41"/>
      <c r="L108" s="41"/>
      <c r="M108" s="41" t="s">
        <v>381</v>
      </c>
      <c r="N108" s="41" t="s">
        <v>670</v>
      </c>
      <c r="O108" s="41">
        <f t="shared" si="10"/>
        <v>405</v>
      </c>
      <c r="P108" s="58" t="s">
        <v>671</v>
      </c>
    </row>
    <row r="109" spans="1:16" ht="13.5" thickBot="1">
      <c r="A109" s="35">
        <f t="shared" si="7"/>
        <v>630</v>
      </c>
      <c r="B109" s="150" t="s">
        <v>672</v>
      </c>
      <c r="C109" s="68">
        <v>2009</v>
      </c>
      <c r="D109" s="61" t="s">
        <v>246</v>
      </c>
      <c r="E109" s="49" t="s">
        <v>558</v>
      </c>
      <c r="F109" s="46">
        <f t="shared" si="8"/>
        <v>126</v>
      </c>
      <c r="G109" s="40" t="s">
        <v>448</v>
      </c>
      <c r="H109" s="47">
        <f t="shared" si="12"/>
        <v>89</v>
      </c>
      <c r="I109" s="40" t="s">
        <v>673</v>
      </c>
      <c r="J109" s="41">
        <f t="shared" si="11"/>
        <v>44</v>
      </c>
      <c r="K109" s="41"/>
      <c r="L109" s="41"/>
      <c r="M109" s="41" t="s">
        <v>381</v>
      </c>
      <c r="N109" s="41" t="s">
        <v>674</v>
      </c>
      <c r="O109" s="41">
        <f t="shared" si="10"/>
        <v>371</v>
      </c>
      <c r="P109" s="58" t="s">
        <v>671</v>
      </c>
    </row>
    <row r="110" spans="1:16" ht="13.5" thickBot="1">
      <c r="A110" s="35">
        <f t="shared" si="7"/>
        <v>630</v>
      </c>
      <c r="B110" s="59" t="s">
        <v>156</v>
      </c>
      <c r="C110" s="60">
        <v>2009</v>
      </c>
      <c r="D110" s="61" t="s">
        <v>195</v>
      </c>
      <c r="E110" s="49" t="s">
        <v>529</v>
      </c>
      <c r="F110" s="46">
        <f t="shared" si="8"/>
        <v>122</v>
      </c>
      <c r="G110" s="40" t="s">
        <v>675</v>
      </c>
      <c r="H110" s="47">
        <f t="shared" si="12"/>
        <v>57</v>
      </c>
      <c r="I110" s="40" t="s">
        <v>676</v>
      </c>
      <c r="J110" s="41">
        <f t="shared" si="11"/>
        <v>117</v>
      </c>
      <c r="K110" s="41"/>
      <c r="L110" s="41"/>
      <c r="M110" s="41" t="s">
        <v>381</v>
      </c>
      <c r="N110" s="41" t="s">
        <v>677</v>
      </c>
      <c r="O110" s="41">
        <f t="shared" si="10"/>
        <v>334</v>
      </c>
      <c r="P110" s="58" t="s">
        <v>671</v>
      </c>
    </row>
    <row r="111" spans="1:16" ht="13.5" thickBot="1">
      <c r="A111" s="35">
        <f t="shared" si="7"/>
        <v>569</v>
      </c>
      <c r="B111" s="76" t="s">
        <v>678</v>
      </c>
      <c r="C111" s="43">
        <v>2009</v>
      </c>
      <c r="D111" s="44" t="s">
        <v>208</v>
      </c>
      <c r="E111" s="49" t="s">
        <v>679</v>
      </c>
      <c r="F111" s="46">
        <f t="shared" si="8"/>
        <v>71</v>
      </c>
      <c r="G111" s="40" t="s">
        <v>680</v>
      </c>
      <c r="H111" s="47">
        <f t="shared" si="12"/>
        <v>16</v>
      </c>
      <c r="I111" s="40" t="s">
        <v>681</v>
      </c>
      <c r="J111" s="41">
        <f t="shared" si="11"/>
        <v>37</v>
      </c>
      <c r="K111" s="41"/>
      <c r="L111" s="41"/>
      <c r="M111" s="41" t="s">
        <v>381</v>
      </c>
      <c r="N111" s="41" t="s">
        <v>682</v>
      </c>
      <c r="O111" s="41">
        <f t="shared" si="10"/>
        <v>445</v>
      </c>
      <c r="P111" s="58" t="s">
        <v>683</v>
      </c>
    </row>
    <row r="112" spans="1:16" ht="13.5" thickBot="1">
      <c r="A112" s="35">
        <f t="shared" si="7"/>
        <v>543</v>
      </c>
      <c r="B112" s="67" t="s">
        <v>684</v>
      </c>
      <c r="C112" s="63">
        <v>2009</v>
      </c>
      <c r="D112" s="61" t="s">
        <v>252</v>
      </c>
      <c r="E112" s="49" t="s">
        <v>685</v>
      </c>
      <c r="F112" s="46">
        <f t="shared" si="8"/>
        <v>107</v>
      </c>
      <c r="G112" s="40" t="s">
        <v>686</v>
      </c>
      <c r="H112" s="47">
        <f t="shared" si="12"/>
        <v>1</v>
      </c>
      <c r="I112" s="40" t="s">
        <v>687</v>
      </c>
      <c r="J112" s="41">
        <f t="shared" si="11"/>
        <v>68</v>
      </c>
      <c r="K112" s="41"/>
      <c r="L112" s="41"/>
      <c r="M112" s="41" t="s">
        <v>381</v>
      </c>
      <c r="N112" s="41" t="s">
        <v>437</v>
      </c>
      <c r="O112" s="41">
        <f t="shared" si="10"/>
        <v>367</v>
      </c>
      <c r="P112" s="58" t="s">
        <v>688</v>
      </c>
    </row>
    <row r="113" spans="1:16" ht="13.5" thickBot="1">
      <c r="A113" s="35">
        <f t="shared" si="7"/>
        <v>506</v>
      </c>
      <c r="B113" s="75" t="s">
        <v>157</v>
      </c>
      <c r="C113" s="45" t="s">
        <v>279</v>
      </c>
      <c r="D113" s="61" t="s">
        <v>360</v>
      </c>
      <c r="E113" s="49" t="s">
        <v>689</v>
      </c>
      <c r="F113" s="46">
        <f t="shared" si="8"/>
        <v>150</v>
      </c>
      <c r="G113" s="40" t="s">
        <v>690</v>
      </c>
      <c r="H113" s="47">
        <f t="shared" si="12"/>
        <v>94</v>
      </c>
      <c r="I113" s="40" t="s">
        <v>691</v>
      </c>
      <c r="J113" s="41">
        <f t="shared" si="11"/>
        <v>62</v>
      </c>
      <c r="K113" s="41"/>
      <c r="L113" s="41"/>
      <c r="M113" s="41" t="s">
        <v>381</v>
      </c>
      <c r="N113" s="41" t="s">
        <v>692</v>
      </c>
      <c r="O113" s="41">
        <f t="shared" si="10"/>
        <v>200</v>
      </c>
      <c r="P113" s="58" t="s">
        <v>693</v>
      </c>
    </row>
    <row r="114" spans="1:16" ht="13.5" thickBot="1">
      <c r="A114" s="35">
        <f t="shared" si="7"/>
        <v>477</v>
      </c>
      <c r="B114" s="67" t="s">
        <v>153</v>
      </c>
      <c r="C114" s="63">
        <v>2009</v>
      </c>
      <c r="D114" s="61" t="s">
        <v>215</v>
      </c>
      <c r="E114" s="49" t="s">
        <v>529</v>
      </c>
      <c r="F114" s="46">
        <f t="shared" si="8"/>
        <v>122</v>
      </c>
      <c r="G114" s="40" t="s">
        <v>396</v>
      </c>
      <c r="H114" s="47" t="s">
        <v>396</v>
      </c>
      <c r="I114" s="40" t="s">
        <v>694</v>
      </c>
      <c r="J114" s="41">
        <f t="shared" si="11"/>
        <v>39</v>
      </c>
      <c r="K114" s="41"/>
      <c r="L114" s="41"/>
      <c r="M114" s="41" t="s">
        <v>381</v>
      </c>
      <c r="N114" s="41" t="s">
        <v>695</v>
      </c>
      <c r="O114" s="41">
        <f t="shared" si="10"/>
        <v>316</v>
      </c>
      <c r="P114" s="58" t="s">
        <v>696</v>
      </c>
    </row>
    <row r="115" spans="1:16" ht="13.5" thickBot="1">
      <c r="A115" s="35">
        <f t="shared" si="7"/>
        <v>461</v>
      </c>
      <c r="B115" s="59" t="s">
        <v>697</v>
      </c>
      <c r="C115" s="60">
        <v>2009</v>
      </c>
      <c r="D115" s="61" t="s">
        <v>195</v>
      </c>
      <c r="E115" s="49" t="s">
        <v>681</v>
      </c>
      <c r="F115" s="46">
        <f t="shared" si="8"/>
        <v>40</v>
      </c>
      <c r="G115" s="40" t="s">
        <v>698</v>
      </c>
      <c r="H115" s="47">
        <f>IF(G115&lt;&gt;0,INT(0.188807*((G115*100)-210)^1.41),0)</f>
        <v>19</v>
      </c>
      <c r="I115" s="40" t="s">
        <v>699</v>
      </c>
      <c r="J115" s="41">
        <f t="shared" si="11"/>
        <v>41</v>
      </c>
      <c r="K115" s="41"/>
      <c r="L115" s="41"/>
      <c r="M115" s="41" t="s">
        <v>381</v>
      </c>
      <c r="N115" s="41" t="s">
        <v>525</v>
      </c>
      <c r="O115" s="41">
        <f t="shared" si="10"/>
        <v>361</v>
      </c>
      <c r="P115" s="58" t="s">
        <v>700</v>
      </c>
    </row>
    <row r="116" spans="1:16" ht="13.5" thickBot="1">
      <c r="A116" s="35">
        <f t="shared" si="7"/>
        <v>439</v>
      </c>
      <c r="B116" s="77" t="s">
        <v>701</v>
      </c>
      <c r="C116" s="74">
        <v>2009</v>
      </c>
      <c r="D116" s="82" t="s">
        <v>252</v>
      </c>
      <c r="E116" s="41" t="s">
        <v>702</v>
      </c>
      <c r="F116" s="46">
        <f t="shared" si="8"/>
        <v>97</v>
      </c>
      <c r="G116" s="40" t="s">
        <v>396</v>
      </c>
      <c r="H116" s="47" t="s">
        <v>396</v>
      </c>
      <c r="I116" s="40" t="s">
        <v>333</v>
      </c>
      <c r="J116" s="41">
        <f t="shared" si="11"/>
        <v>12</v>
      </c>
      <c r="K116" s="41"/>
      <c r="L116" s="41"/>
      <c r="M116" s="41" t="s">
        <v>381</v>
      </c>
      <c r="N116" s="41" t="s">
        <v>703</v>
      </c>
      <c r="O116" s="41">
        <f t="shared" si="10"/>
        <v>330</v>
      </c>
      <c r="P116" s="58" t="s">
        <v>704</v>
      </c>
    </row>
    <row r="117" spans="1:16" ht="13.5" thickBot="1">
      <c r="A117" s="35">
        <f t="shared" si="7"/>
        <v>372</v>
      </c>
      <c r="B117" s="77" t="s">
        <v>705</v>
      </c>
      <c r="C117" s="74">
        <v>2009</v>
      </c>
      <c r="D117" s="82" t="s">
        <v>252</v>
      </c>
      <c r="E117" s="41" t="s">
        <v>706</v>
      </c>
      <c r="F117" s="46">
        <f t="shared" si="8"/>
        <v>133</v>
      </c>
      <c r="G117" s="40" t="s">
        <v>274</v>
      </c>
      <c r="H117" s="47">
        <f>IF(G117&lt;&gt;0,INT(0.188807*((G117*100)-210)^1.41),0)</f>
        <v>135</v>
      </c>
      <c r="I117" s="40" t="s">
        <v>707</v>
      </c>
      <c r="J117" s="41">
        <f t="shared" si="11"/>
        <v>104</v>
      </c>
      <c r="K117" s="41"/>
      <c r="L117" s="41"/>
      <c r="M117" s="41"/>
      <c r="N117" s="41"/>
      <c r="O117" s="41">
        <f t="shared" si="10"/>
        <v>0</v>
      </c>
      <c r="P117" s="58"/>
    </row>
    <row r="118" spans="1:16" ht="13.5" thickBot="1">
      <c r="A118" s="50">
        <f t="shared" si="7"/>
        <v>196</v>
      </c>
      <c r="B118" s="83" t="s">
        <v>708</v>
      </c>
      <c r="C118" s="84" t="s">
        <v>279</v>
      </c>
      <c r="D118" s="51" t="s">
        <v>252</v>
      </c>
      <c r="E118" s="51" t="s">
        <v>620</v>
      </c>
      <c r="F118" s="52">
        <f t="shared" si="8"/>
        <v>38</v>
      </c>
      <c r="G118" s="53" t="s">
        <v>396</v>
      </c>
      <c r="H118" s="54" t="s">
        <v>396</v>
      </c>
      <c r="I118" s="53" t="s">
        <v>613</v>
      </c>
      <c r="J118" s="51">
        <f t="shared" si="11"/>
        <v>97</v>
      </c>
      <c r="K118" s="51"/>
      <c r="L118" s="51"/>
      <c r="M118" s="51" t="s">
        <v>381</v>
      </c>
      <c r="N118" s="51" t="s">
        <v>709</v>
      </c>
      <c r="O118" s="51">
        <f t="shared" si="10"/>
        <v>61</v>
      </c>
      <c r="P118" s="85" t="s">
        <v>710</v>
      </c>
    </row>
    <row r="119" ht="12.75"/>
    <row r="120" ht="16.5" thickBot="1">
      <c r="A120" s="143" t="s">
        <v>967</v>
      </c>
    </row>
    <row r="121" spans="1:17" ht="13.5" thickBot="1">
      <c r="A121" s="4" t="s">
        <v>184</v>
      </c>
      <c r="B121" s="88" t="s">
        <v>185</v>
      </c>
      <c r="C121" s="5" t="s">
        <v>186</v>
      </c>
      <c r="D121" s="89" t="s">
        <v>187</v>
      </c>
      <c r="E121" s="3" t="s">
        <v>188</v>
      </c>
      <c r="F121" s="3" t="s">
        <v>189</v>
      </c>
      <c r="G121" s="3" t="s">
        <v>190</v>
      </c>
      <c r="H121" s="3" t="s">
        <v>189</v>
      </c>
      <c r="I121" s="3" t="s">
        <v>191</v>
      </c>
      <c r="J121" s="3" t="s">
        <v>189</v>
      </c>
      <c r="K121" s="3"/>
      <c r="L121" s="3"/>
      <c r="M121" s="148" t="s">
        <v>712</v>
      </c>
      <c r="N121" s="149"/>
      <c r="O121" s="3" t="s">
        <v>189</v>
      </c>
      <c r="P121" s="6" t="s">
        <v>193</v>
      </c>
      <c r="Q121" s="7"/>
    </row>
    <row r="122" spans="1:17" ht="15" thickBot="1">
      <c r="A122" s="13">
        <f aca="true" t="shared" si="13" ref="A122:A185">SUM(F122+H122+J122+L122+O122)</f>
        <v>1880</v>
      </c>
      <c r="B122" s="90" t="s">
        <v>713</v>
      </c>
      <c r="C122" s="91">
        <v>2008</v>
      </c>
      <c r="D122" s="92" t="s">
        <v>195</v>
      </c>
      <c r="E122" s="8" t="s">
        <v>714</v>
      </c>
      <c r="F122" s="93">
        <f aca="true" t="shared" si="14" ref="F122:F185">IF(E122&lt;&gt;0,INT(58.015*(11.5-E122)^1.81),0)</f>
        <v>295</v>
      </c>
      <c r="G122" s="9" t="s">
        <v>715</v>
      </c>
      <c r="H122" s="9">
        <f aca="true" t="shared" si="15" ref="H122:H185">IF(G122&lt;&gt;0,INT(0.14354*((G122*100)-220)^1.4),0)</f>
        <v>274</v>
      </c>
      <c r="I122" s="9" t="s">
        <v>716</v>
      </c>
      <c r="J122" s="9">
        <f aca="true" t="shared" si="16" ref="J122:J185">IF(I122&lt;&gt;0,INT(5.33*(I122-10)^1.1),0)</f>
        <v>262</v>
      </c>
      <c r="K122" s="10"/>
      <c r="L122" s="10"/>
      <c r="M122" s="9" t="s">
        <v>199</v>
      </c>
      <c r="N122" s="9" t="s">
        <v>717</v>
      </c>
      <c r="O122" s="16">
        <f aca="true" t="shared" si="17" ref="O122:O185">IF(M122+N122&lt;&gt;0,INT(0.19889*(185-((M122*60)+N122))^1.88),0)</f>
        <v>1049</v>
      </c>
      <c r="P122" s="94" t="s">
        <v>0</v>
      </c>
      <c r="Q122" s="7" t="s">
        <v>201</v>
      </c>
    </row>
    <row r="123" spans="1:17" ht="15" thickBot="1">
      <c r="A123" s="13">
        <f t="shared" si="13"/>
        <v>1786</v>
      </c>
      <c r="B123" s="95" t="s">
        <v>50</v>
      </c>
      <c r="C123" s="20">
        <v>2008</v>
      </c>
      <c r="D123" s="17" t="s">
        <v>252</v>
      </c>
      <c r="E123" s="12" t="s">
        <v>718</v>
      </c>
      <c r="F123" s="96">
        <f t="shared" si="14"/>
        <v>268</v>
      </c>
      <c r="G123" s="16" t="s">
        <v>719</v>
      </c>
      <c r="H123" s="16">
        <f t="shared" si="15"/>
        <v>259</v>
      </c>
      <c r="I123" s="14" t="s">
        <v>720</v>
      </c>
      <c r="J123" s="14">
        <f t="shared" si="16"/>
        <v>201</v>
      </c>
      <c r="K123" s="14"/>
      <c r="L123" s="14"/>
      <c r="M123" s="16" t="s">
        <v>199</v>
      </c>
      <c r="N123" s="16" t="s">
        <v>721</v>
      </c>
      <c r="O123" s="16">
        <f t="shared" si="17"/>
        <v>1058</v>
      </c>
      <c r="P123" s="94" t="s">
        <v>26</v>
      </c>
      <c r="Q123" s="7" t="s">
        <v>207</v>
      </c>
    </row>
    <row r="124" spans="1:17" ht="15" thickBot="1">
      <c r="A124" s="13">
        <f t="shared" si="13"/>
        <v>1437</v>
      </c>
      <c r="B124" s="97" t="s">
        <v>52</v>
      </c>
      <c r="C124" s="98">
        <v>2008</v>
      </c>
      <c r="D124" s="18" t="s">
        <v>208</v>
      </c>
      <c r="E124" s="15" t="s">
        <v>722</v>
      </c>
      <c r="F124" s="99">
        <f t="shared" si="14"/>
        <v>197</v>
      </c>
      <c r="G124" s="14" t="s">
        <v>319</v>
      </c>
      <c r="H124" s="14">
        <f t="shared" si="15"/>
        <v>146</v>
      </c>
      <c r="I124" s="14" t="s">
        <v>723</v>
      </c>
      <c r="J124" s="14">
        <f t="shared" si="16"/>
        <v>190</v>
      </c>
      <c r="K124" s="14"/>
      <c r="L124" s="14"/>
      <c r="M124" s="16" t="s">
        <v>199</v>
      </c>
      <c r="N124" s="16" t="s">
        <v>724</v>
      </c>
      <c r="O124" s="16">
        <f t="shared" si="17"/>
        <v>904</v>
      </c>
      <c r="P124" s="94" t="s">
        <v>27</v>
      </c>
      <c r="Q124" s="7" t="s">
        <v>213</v>
      </c>
    </row>
    <row r="125" spans="1:17" ht="15" thickBot="1">
      <c r="A125" s="13">
        <f t="shared" si="13"/>
        <v>1423</v>
      </c>
      <c r="B125" s="100" t="s">
        <v>121</v>
      </c>
      <c r="C125" s="101">
        <v>2008</v>
      </c>
      <c r="D125" s="102" t="s">
        <v>195</v>
      </c>
      <c r="E125" s="15" t="s">
        <v>221</v>
      </c>
      <c r="F125" s="99">
        <f t="shared" si="14"/>
        <v>199</v>
      </c>
      <c r="G125" s="14" t="s">
        <v>314</v>
      </c>
      <c r="H125" s="14">
        <f t="shared" si="15"/>
        <v>114</v>
      </c>
      <c r="I125" s="14" t="s">
        <v>725</v>
      </c>
      <c r="J125" s="14">
        <f t="shared" si="16"/>
        <v>213</v>
      </c>
      <c r="K125" s="14"/>
      <c r="L125" s="14"/>
      <c r="M125" s="14" t="s">
        <v>199</v>
      </c>
      <c r="N125" s="14" t="s">
        <v>726</v>
      </c>
      <c r="O125" s="14">
        <f t="shared" si="17"/>
        <v>897</v>
      </c>
      <c r="P125" s="94" t="s">
        <v>28</v>
      </c>
      <c r="Q125" s="7" t="s">
        <v>219</v>
      </c>
    </row>
    <row r="126" spans="1:17" ht="15" thickBot="1">
      <c r="A126" s="13">
        <f t="shared" si="13"/>
        <v>1332</v>
      </c>
      <c r="B126" s="103" t="s">
        <v>51</v>
      </c>
      <c r="C126" s="104">
        <v>2008</v>
      </c>
      <c r="D126" s="11" t="s">
        <v>215</v>
      </c>
      <c r="E126" s="15" t="s">
        <v>727</v>
      </c>
      <c r="F126" s="99">
        <f t="shared" si="14"/>
        <v>123</v>
      </c>
      <c r="G126" s="14" t="s">
        <v>728</v>
      </c>
      <c r="H126" s="14">
        <f t="shared" si="15"/>
        <v>185</v>
      </c>
      <c r="I126" s="14" t="s">
        <v>495</v>
      </c>
      <c r="J126" s="14">
        <f t="shared" si="16"/>
        <v>149</v>
      </c>
      <c r="K126" s="14"/>
      <c r="L126" s="14"/>
      <c r="M126" s="14" t="s">
        <v>199</v>
      </c>
      <c r="N126" s="14" t="s">
        <v>729</v>
      </c>
      <c r="O126" s="14">
        <f t="shared" si="17"/>
        <v>875</v>
      </c>
      <c r="P126" s="94" t="s">
        <v>29</v>
      </c>
      <c r="Q126" s="7" t="s">
        <v>225</v>
      </c>
    </row>
    <row r="127" spans="1:17" ht="15" thickBot="1">
      <c r="A127" s="13">
        <f t="shared" si="13"/>
        <v>1318</v>
      </c>
      <c r="B127" s="105" t="s">
        <v>167</v>
      </c>
      <c r="C127" s="98">
        <v>2009</v>
      </c>
      <c r="D127" s="18" t="s">
        <v>208</v>
      </c>
      <c r="E127" s="15" t="s">
        <v>366</v>
      </c>
      <c r="F127" s="99">
        <f t="shared" si="14"/>
        <v>154</v>
      </c>
      <c r="G127" s="14" t="s">
        <v>730</v>
      </c>
      <c r="H127" s="14">
        <f t="shared" si="15"/>
        <v>176</v>
      </c>
      <c r="I127" s="14" t="s">
        <v>731</v>
      </c>
      <c r="J127" s="14">
        <f t="shared" si="16"/>
        <v>189</v>
      </c>
      <c r="K127" s="14"/>
      <c r="L127" s="14"/>
      <c r="M127" s="14" t="s">
        <v>199</v>
      </c>
      <c r="N127" s="14" t="s">
        <v>732</v>
      </c>
      <c r="O127" s="14">
        <f t="shared" si="17"/>
        <v>799</v>
      </c>
      <c r="P127" s="94" t="s">
        <v>30</v>
      </c>
      <c r="Q127" s="7" t="s">
        <v>232</v>
      </c>
    </row>
    <row r="128" spans="1:17" ht="15" thickBot="1">
      <c r="A128" s="13">
        <f t="shared" si="13"/>
        <v>1279</v>
      </c>
      <c r="B128" s="151" t="s">
        <v>733</v>
      </c>
      <c r="C128" s="106">
        <v>2008</v>
      </c>
      <c r="D128" s="11" t="s">
        <v>246</v>
      </c>
      <c r="E128" s="15" t="s">
        <v>734</v>
      </c>
      <c r="F128" s="99">
        <f t="shared" si="14"/>
        <v>105</v>
      </c>
      <c r="G128" s="14" t="s">
        <v>735</v>
      </c>
      <c r="H128" s="14">
        <f t="shared" si="15"/>
        <v>137</v>
      </c>
      <c r="I128" s="14" t="s">
        <v>736</v>
      </c>
      <c r="J128" s="14">
        <f t="shared" si="16"/>
        <v>164</v>
      </c>
      <c r="K128" s="14"/>
      <c r="L128" s="14"/>
      <c r="M128" s="14" t="s">
        <v>199</v>
      </c>
      <c r="N128" s="14" t="s">
        <v>737</v>
      </c>
      <c r="O128" s="14">
        <f t="shared" si="17"/>
        <v>873</v>
      </c>
      <c r="P128" s="94" t="s">
        <v>31</v>
      </c>
      <c r="Q128" s="7" t="s">
        <v>238</v>
      </c>
    </row>
    <row r="129" spans="1:17" ht="15" thickBot="1">
      <c r="A129" s="13">
        <f t="shared" si="13"/>
        <v>1276</v>
      </c>
      <c r="B129" s="107" t="s">
        <v>63</v>
      </c>
      <c r="C129" s="98">
        <v>2008</v>
      </c>
      <c r="D129" s="18" t="s">
        <v>208</v>
      </c>
      <c r="E129" s="15" t="s">
        <v>722</v>
      </c>
      <c r="F129" s="99">
        <f t="shared" si="14"/>
        <v>197</v>
      </c>
      <c r="G129" s="14" t="s">
        <v>738</v>
      </c>
      <c r="H129" s="14">
        <f t="shared" si="15"/>
        <v>125</v>
      </c>
      <c r="I129" s="14" t="s">
        <v>739</v>
      </c>
      <c r="J129" s="14">
        <f t="shared" si="16"/>
        <v>132</v>
      </c>
      <c r="K129" s="14"/>
      <c r="L129" s="14"/>
      <c r="M129" s="14" t="s">
        <v>199</v>
      </c>
      <c r="N129" s="14" t="s">
        <v>740</v>
      </c>
      <c r="O129" s="14">
        <f t="shared" si="17"/>
        <v>822</v>
      </c>
      <c r="P129" s="94" t="s">
        <v>32</v>
      </c>
      <c r="Q129" s="7" t="s">
        <v>244</v>
      </c>
    </row>
    <row r="130" spans="1:17" ht="15" thickBot="1">
      <c r="A130" s="13">
        <f t="shared" si="13"/>
        <v>1274</v>
      </c>
      <c r="B130" s="105" t="s">
        <v>169</v>
      </c>
      <c r="C130" s="98">
        <v>2009</v>
      </c>
      <c r="D130" s="18" t="s">
        <v>208</v>
      </c>
      <c r="E130" s="15" t="s">
        <v>339</v>
      </c>
      <c r="F130" s="99">
        <f t="shared" si="14"/>
        <v>168</v>
      </c>
      <c r="G130" s="14" t="s">
        <v>319</v>
      </c>
      <c r="H130" s="14">
        <f t="shared" si="15"/>
        <v>146</v>
      </c>
      <c r="I130" s="16" t="s">
        <v>741</v>
      </c>
      <c r="J130" s="16">
        <f t="shared" si="16"/>
        <v>247</v>
      </c>
      <c r="K130" s="14"/>
      <c r="L130" s="14"/>
      <c r="M130" s="14" t="s">
        <v>199</v>
      </c>
      <c r="N130" s="14" t="s">
        <v>742</v>
      </c>
      <c r="O130" s="14">
        <f t="shared" si="17"/>
        <v>713</v>
      </c>
      <c r="P130" s="94" t="s">
        <v>33</v>
      </c>
      <c r="Q130" s="7" t="s">
        <v>250</v>
      </c>
    </row>
    <row r="131" spans="1:17" ht="15" thickBot="1">
      <c r="A131" s="13">
        <f t="shared" si="13"/>
        <v>1273</v>
      </c>
      <c r="B131" s="151" t="s">
        <v>743</v>
      </c>
      <c r="C131" s="106">
        <v>2008</v>
      </c>
      <c r="D131" s="11" t="s">
        <v>246</v>
      </c>
      <c r="E131" s="15" t="s">
        <v>744</v>
      </c>
      <c r="F131" s="99">
        <f t="shared" si="14"/>
        <v>205</v>
      </c>
      <c r="G131" s="16" t="s">
        <v>745</v>
      </c>
      <c r="H131" s="16">
        <f t="shared" si="15"/>
        <v>188</v>
      </c>
      <c r="I131" s="14" t="s">
        <v>746</v>
      </c>
      <c r="J131" s="14">
        <f t="shared" si="16"/>
        <v>173</v>
      </c>
      <c r="K131" s="14"/>
      <c r="L131" s="14"/>
      <c r="M131" s="14" t="s">
        <v>199</v>
      </c>
      <c r="N131" s="14" t="s">
        <v>747</v>
      </c>
      <c r="O131" s="14">
        <f t="shared" si="17"/>
        <v>707</v>
      </c>
      <c r="P131" s="94" t="s">
        <v>34</v>
      </c>
      <c r="Q131" s="7" t="s">
        <v>257</v>
      </c>
    </row>
    <row r="132" spans="1:17" ht="15" thickBot="1">
      <c r="A132" s="13">
        <f t="shared" si="13"/>
        <v>1252</v>
      </c>
      <c r="B132" s="107" t="s">
        <v>161</v>
      </c>
      <c r="C132" s="98">
        <v>2009</v>
      </c>
      <c r="D132" s="18" t="s">
        <v>208</v>
      </c>
      <c r="E132" s="15" t="s">
        <v>259</v>
      </c>
      <c r="F132" s="99">
        <f t="shared" si="14"/>
        <v>132</v>
      </c>
      <c r="G132" s="14" t="s">
        <v>748</v>
      </c>
      <c r="H132" s="14">
        <f t="shared" si="15"/>
        <v>162</v>
      </c>
      <c r="I132" s="14" t="s">
        <v>749</v>
      </c>
      <c r="J132" s="14">
        <f t="shared" si="16"/>
        <v>236</v>
      </c>
      <c r="K132" s="14"/>
      <c r="L132" s="14"/>
      <c r="M132" s="14" t="s">
        <v>199</v>
      </c>
      <c r="N132" s="14" t="s">
        <v>750</v>
      </c>
      <c r="O132" s="14">
        <f t="shared" si="17"/>
        <v>722</v>
      </c>
      <c r="P132" s="94" t="s">
        <v>35</v>
      </c>
      <c r="Q132" s="7" t="s">
        <v>263</v>
      </c>
    </row>
    <row r="133" spans="1:17" ht="15" thickBot="1">
      <c r="A133" s="13">
        <f t="shared" si="13"/>
        <v>1245</v>
      </c>
      <c r="B133" s="97" t="s">
        <v>53</v>
      </c>
      <c r="C133" s="108" t="s">
        <v>227</v>
      </c>
      <c r="D133" s="18" t="s">
        <v>208</v>
      </c>
      <c r="E133" s="15" t="s">
        <v>751</v>
      </c>
      <c r="F133" s="99">
        <f t="shared" si="14"/>
        <v>93</v>
      </c>
      <c r="G133" s="14" t="s">
        <v>373</v>
      </c>
      <c r="H133" s="14">
        <f t="shared" si="15"/>
        <v>145</v>
      </c>
      <c r="I133" s="14" t="s">
        <v>752</v>
      </c>
      <c r="J133" s="14">
        <f t="shared" si="16"/>
        <v>163</v>
      </c>
      <c r="K133" s="14"/>
      <c r="L133" s="14"/>
      <c r="M133" s="14" t="s">
        <v>199</v>
      </c>
      <c r="N133" s="14" t="s">
        <v>753</v>
      </c>
      <c r="O133" s="14">
        <f t="shared" si="17"/>
        <v>844</v>
      </c>
      <c r="P133" s="94" t="s">
        <v>36</v>
      </c>
      <c r="Q133" s="7" t="s">
        <v>267</v>
      </c>
    </row>
    <row r="134" spans="1:17" ht="16.5" thickBot="1">
      <c r="A134" s="13">
        <f t="shared" si="13"/>
        <v>1244</v>
      </c>
      <c r="B134" s="109" t="s">
        <v>754</v>
      </c>
      <c r="C134" s="110" t="s">
        <v>227</v>
      </c>
      <c r="D134" s="111" t="s">
        <v>228</v>
      </c>
      <c r="E134" s="15" t="s">
        <v>755</v>
      </c>
      <c r="F134" s="99">
        <f t="shared" si="14"/>
        <v>194</v>
      </c>
      <c r="G134" s="14" t="s">
        <v>756</v>
      </c>
      <c r="H134" s="14">
        <f t="shared" si="15"/>
        <v>165</v>
      </c>
      <c r="I134" s="14" t="s">
        <v>757</v>
      </c>
      <c r="J134" s="14">
        <f t="shared" si="16"/>
        <v>104</v>
      </c>
      <c r="K134" s="14"/>
      <c r="L134" s="14"/>
      <c r="M134" s="14" t="s">
        <v>199</v>
      </c>
      <c r="N134" s="14" t="s">
        <v>758</v>
      </c>
      <c r="O134" s="14">
        <f t="shared" si="17"/>
        <v>781</v>
      </c>
      <c r="P134" s="94" t="s">
        <v>1</v>
      </c>
      <c r="Q134" s="7" t="s">
        <v>272</v>
      </c>
    </row>
    <row r="135" spans="1:17" ht="15" thickBot="1">
      <c r="A135" s="13">
        <f t="shared" si="13"/>
        <v>1238</v>
      </c>
      <c r="B135" s="112" t="s">
        <v>163</v>
      </c>
      <c r="C135" s="113" t="s">
        <v>279</v>
      </c>
      <c r="D135" s="11" t="s">
        <v>360</v>
      </c>
      <c r="E135" s="15" t="s">
        <v>291</v>
      </c>
      <c r="F135" s="99">
        <f t="shared" si="14"/>
        <v>134</v>
      </c>
      <c r="G135" s="14" t="s">
        <v>254</v>
      </c>
      <c r="H135" s="14">
        <f t="shared" si="15"/>
        <v>94</v>
      </c>
      <c r="I135" s="14" t="s">
        <v>759</v>
      </c>
      <c r="J135" s="14">
        <f t="shared" si="16"/>
        <v>179</v>
      </c>
      <c r="K135" s="14"/>
      <c r="L135" s="14"/>
      <c r="M135" s="14" t="s">
        <v>199</v>
      </c>
      <c r="N135" s="14" t="s">
        <v>760</v>
      </c>
      <c r="O135" s="14">
        <f t="shared" si="17"/>
        <v>831</v>
      </c>
      <c r="P135" s="94" t="s">
        <v>2</v>
      </c>
      <c r="Q135" s="7" t="s">
        <v>277</v>
      </c>
    </row>
    <row r="136" spans="1:17" ht="15" thickBot="1">
      <c r="A136" s="13">
        <f t="shared" si="13"/>
        <v>1236</v>
      </c>
      <c r="B136" s="114" t="s">
        <v>54</v>
      </c>
      <c r="C136" s="115">
        <v>2008</v>
      </c>
      <c r="D136" s="102" t="s">
        <v>208</v>
      </c>
      <c r="E136" s="15" t="s">
        <v>761</v>
      </c>
      <c r="F136" s="99">
        <f t="shared" si="14"/>
        <v>183</v>
      </c>
      <c r="G136" s="14" t="s">
        <v>235</v>
      </c>
      <c r="H136" s="14">
        <f t="shared" si="15"/>
        <v>143</v>
      </c>
      <c r="I136" s="14" t="s">
        <v>762</v>
      </c>
      <c r="J136" s="14">
        <f t="shared" si="16"/>
        <v>137</v>
      </c>
      <c r="K136" s="14"/>
      <c r="L136" s="14"/>
      <c r="M136" s="14" t="s">
        <v>199</v>
      </c>
      <c r="N136" s="14" t="s">
        <v>763</v>
      </c>
      <c r="O136" s="14">
        <f t="shared" si="17"/>
        <v>773</v>
      </c>
      <c r="P136" s="94" t="s">
        <v>3</v>
      </c>
      <c r="Q136" s="7" t="s">
        <v>284</v>
      </c>
    </row>
    <row r="137" spans="1:17" ht="16.5" thickBot="1">
      <c r="A137" s="13">
        <f t="shared" si="13"/>
        <v>1206</v>
      </c>
      <c r="B137" s="116" t="s">
        <v>764</v>
      </c>
      <c r="C137" s="110" t="s">
        <v>227</v>
      </c>
      <c r="D137" s="111" t="s">
        <v>228</v>
      </c>
      <c r="E137" s="15" t="s">
        <v>765</v>
      </c>
      <c r="F137" s="99">
        <f t="shared" si="14"/>
        <v>142</v>
      </c>
      <c r="G137" s="14" t="s">
        <v>738</v>
      </c>
      <c r="H137" s="14">
        <f t="shared" si="15"/>
        <v>125</v>
      </c>
      <c r="I137" s="14" t="s">
        <v>766</v>
      </c>
      <c r="J137" s="14">
        <f t="shared" si="16"/>
        <v>187</v>
      </c>
      <c r="K137" s="14"/>
      <c r="L137" s="14"/>
      <c r="M137" s="14" t="s">
        <v>199</v>
      </c>
      <c r="N137" s="14" t="s">
        <v>767</v>
      </c>
      <c r="O137" s="14">
        <f t="shared" si="17"/>
        <v>752</v>
      </c>
      <c r="P137" s="94" t="s">
        <v>4</v>
      </c>
      <c r="Q137" s="7" t="s">
        <v>290</v>
      </c>
    </row>
    <row r="138" spans="1:17" ht="15" thickBot="1">
      <c r="A138" s="13">
        <f t="shared" si="13"/>
        <v>1156</v>
      </c>
      <c r="B138" s="117" t="s">
        <v>768</v>
      </c>
      <c r="C138" s="118">
        <v>2008</v>
      </c>
      <c r="D138" s="102" t="s">
        <v>195</v>
      </c>
      <c r="E138" s="15" t="s">
        <v>234</v>
      </c>
      <c r="F138" s="99">
        <f t="shared" si="14"/>
        <v>166</v>
      </c>
      <c r="G138" s="14" t="s">
        <v>241</v>
      </c>
      <c r="H138" s="14">
        <f t="shared" si="15"/>
        <v>108</v>
      </c>
      <c r="I138" s="14" t="s">
        <v>769</v>
      </c>
      <c r="J138" s="14">
        <f t="shared" si="16"/>
        <v>225</v>
      </c>
      <c r="K138" s="14"/>
      <c r="L138" s="14"/>
      <c r="M138" s="14" t="s">
        <v>199</v>
      </c>
      <c r="N138" s="14" t="s">
        <v>770</v>
      </c>
      <c r="O138" s="14">
        <f t="shared" si="17"/>
        <v>657</v>
      </c>
      <c r="P138" s="94" t="s">
        <v>5</v>
      </c>
      <c r="Q138" s="7" t="s">
        <v>295</v>
      </c>
    </row>
    <row r="139" spans="1:17" ht="15" thickBot="1">
      <c r="A139" s="13">
        <f t="shared" si="13"/>
        <v>1134</v>
      </c>
      <c r="B139" s="100" t="s">
        <v>162</v>
      </c>
      <c r="C139" s="101">
        <v>2009</v>
      </c>
      <c r="D139" s="102" t="s">
        <v>195</v>
      </c>
      <c r="E139" s="15" t="s">
        <v>481</v>
      </c>
      <c r="F139" s="99">
        <f t="shared" si="14"/>
        <v>38</v>
      </c>
      <c r="G139" s="14" t="s">
        <v>771</v>
      </c>
      <c r="H139" s="14">
        <f t="shared" si="15"/>
        <v>99</v>
      </c>
      <c r="I139" s="14" t="s">
        <v>772</v>
      </c>
      <c r="J139" s="14">
        <f t="shared" si="16"/>
        <v>215</v>
      </c>
      <c r="K139" s="14"/>
      <c r="L139" s="14"/>
      <c r="M139" s="14" t="s">
        <v>199</v>
      </c>
      <c r="N139" s="14" t="s">
        <v>773</v>
      </c>
      <c r="O139" s="14">
        <f t="shared" si="17"/>
        <v>782</v>
      </c>
      <c r="P139" s="94" t="s">
        <v>6</v>
      </c>
      <c r="Q139" s="7" t="s">
        <v>301</v>
      </c>
    </row>
    <row r="140" spans="1:17" ht="15" thickBot="1">
      <c r="A140" s="13">
        <f t="shared" si="13"/>
        <v>1123</v>
      </c>
      <c r="B140" s="151" t="s">
        <v>65</v>
      </c>
      <c r="C140" s="106">
        <v>2008</v>
      </c>
      <c r="D140" s="11" t="s">
        <v>246</v>
      </c>
      <c r="E140" s="15" t="s">
        <v>774</v>
      </c>
      <c r="F140" s="99">
        <f t="shared" si="14"/>
        <v>53</v>
      </c>
      <c r="G140" s="14" t="s">
        <v>775</v>
      </c>
      <c r="H140" s="14">
        <f t="shared" si="15"/>
        <v>133</v>
      </c>
      <c r="I140" s="14" t="s">
        <v>776</v>
      </c>
      <c r="J140" s="14">
        <f t="shared" si="16"/>
        <v>165</v>
      </c>
      <c r="K140" s="14"/>
      <c r="L140" s="14"/>
      <c r="M140" s="14" t="s">
        <v>199</v>
      </c>
      <c r="N140" s="14" t="s">
        <v>777</v>
      </c>
      <c r="O140" s="14">
        <f t="shared" si="17"/>
        <v>772</v>
      </c>
      <c r="P140" s="94" t="s">
        <v>7</v>
      </c>
      <c r="Q140" s="7" t="s">
        <v>306</v>
      </c>
    </row>
    <row r="141" spans="1:17" ht="15" thickBot="1">
      <c r="A141" s="13">
        <f t="shared" si="13"/>
        <v>1111</v>
      </c>
      <c r="B141" s="107" t="s">
        <v>165</v>
      </c>
      <c r="C141" s="98">
        <v>2008</v>
      </c>
      <c r="D141" s="18" t="s">
        <v>208</v>
      </c>
      <c r="E141" s="15" t="s">
        <v>778</v>
      </c>
      <c r="F141" s="99">
        <f t="shared" si="14"/>
        <v>39</v>
      </c>
      <c r="G141" s="14" t="s">
        <v>433</v>
      </c>
      <c r="H141" s="14">
        <f t="shared" si="15"/>
        <v>98</v>
      </c>
      <c r="I141" s="14" t="s">
        <v>779</v>
      </c>
      <c r="J141" s="14">
        <f t="shared" si="16"/>
        <v>222</v>
      </c>
      <c r="K141" s="14"/>
      <c r="L141" s="14"/>
      <c r="M141" s="14" t="s">
        <v>199</v>
      </c>
      <c r="N141" s="14" t="s">
        <v>780</v>
      </c>
      <c r="O141" s="14">
        <f t="shared" si="17"/>
        <v>752</v>
      </c>
      <c r="P141" s="94" t="s">
        <v>8</v>
      </c>
      <c r="Q141" s="7" t="s">
        <v>312</v>
      </c>
    </row>
    <row r="142" spans="1:17" ht="15" thickBot="1">
      <c r="A142" s="13">
        <f t="shared" si="13"/>
        <v>1101</v>
      </c>
      <c r="B142" s="105" t="s">
        <v>164</v>
      </c>
      <c r="C142" s="98">
        <v>2009</v>
      </c>
      <c r="D142" s="18" t="s">
        <v>208</v>
      </c>
      <c r="E142" s="15" t="s">
        <v>751</v>
      </c>
      <c r="F142" s="99">
        <f t="shared" si="14"/>
        <v>93</v>
      </c>
      <c r="G142" s="14" t="s">
        <v>351</v>
      </c>
      <c r="H142" s="14">
        <f t="shared" si="15"/>
        <v>79</v>
      </c>
      <c r="I142" s="14" t="s">
        <v>781</v>
      </c>
      <c r="J142" s="14">
        <f t="shared" si="16"/>
        <v>95</v>
      </c>
      <c r="K142" s="14"/>
      <c r="L142" s="14"/>
      <c r="M142" s="14" t="s">
        <v>199</v>
      </c>
      <c r="N142" s="14" t="s">
        <v>782</v>
      </c>
      <c r="O142" s="14">
        <f t="shared" si="17"/>
        <v>834</v>
      </c>
      <c r="P142" s="94" t="s">
        <v>9</v>
      </c>
      <c r="Q142" s="7" t="s">
        <v>317</v>
      </c>
    </row>
    <row r="143" spans="1:17" ht="16.5" thickBot="1">
      <c r="A143" s="13">
        <f t="shared" si="13"/>
        <v>1099</v>
      </c>
      <c r="B143" s="109" t="s">
        <v>783</v>
      </c>
      <c r="C143" s="110" t="s">
        <v>279</v>
      </c>
      <c r="D143" s="111" t="s">
        <v>228</v>
      </c>
      <c r="E143" s="15" t="s">
        <v>253</v>
      </c>
      <c r="F143" s="99">
        <f t="shared" si="14"/>
        <v>99</v>
      </c>
      <c r="G143" s="14" t="s">
        <v>433</v>
      </c>
      <c r="H143" s="14">
        <f t="shared" si="15"/>
        <v>98</v>
      </c>
      <c r="I143" s="14" t="s">
        <v>784</v>
      </c>
      <c r="J143" s="14">
        <f t="shared" si="16"/>
        <v>133</v>
      </c>
      <c r="K143" s="14"/>
      <c r="L143" s="14"/>
      <c r="M143" s="14" t="s">
        <v>199</v>
      </c>
      <c r="N143" s="14" t="s">
        <v>785</v>
      </c>
      <c r="O143" s="14">
        <f t="shared" si="17"/>
        <v>769</v>
      </c>
      <c r="P143" s="94" t="s">
        <v>10</v>
      </c>
      <c r="Q143" s="7" t="s">
        <v>322</v>
      </c>
    </row>
    <row r="144" spans="1:17" ht="15" thickBot="1">
      <c r="A144" s="13">
        <f t="shared" si="13"/>
        <v>1084</v>
      </c>
      <c r="B144" s="100" t="s">
        <v>119</v>
      </c>
      <c r="C144" s="101">
        <v>2008</v>
      </c>
      <c r="D144" s="102" t="s">
        <v>195</v>
      </c>
      <c r="E144" s="15" t="s">
        <v>280</v>
      </c>
      <c r="F144" s="99">
        <f t="shared" si="14"/>
        <v>164</v>
      </c>
      <c r="G144" s="14" t="s">
        <v>786</v>
      </c>
      <c r="H144" s="14">
        <f t="shared" si="15"/>
        <v>90</v>
      </c>
      <c r="I144" s="14" t="s">
        <v>787</v>
      </c>
      <c r="J144" s="14">
        <f t="shared" si="16"/>
        <v>142</v>
      </c>
      <c r="K144" s="14"/>
      <c r="L144" s="14"/>
      <c r="M144" s="14" t="s">
        <v>199</v>
      </c>
      <c r="N144" s="14" t="s">
        <v>788</v>
      </c>
      <c r="O144" s="14">
        <f t="shared" si="17"/>
        <v>688</v>
      </c>
      <c r="P144" s="94" t="s">
        <v>11</v>
      </c>
      <c r="Q144" s="7" t="s">
        <v>327</v>
      </c>
    </row>
    <row r="145" spans="1:17" ht="15" thickBot="1">
      <c r="A145" s="13">
        <f t="shared" si="13"/>
        <v>1084</v>
      </c>
      <c r="B145" s="97" t="s">
        <v>789</v>
      </c>
      <c r="C145" s="98">
        <v>2008</v>
      </c>
      <c r="D145" s="18" t="s">
        <v>208</v>
      </c>
      <c r="E145" s="15" t="s">
        <v>790</v>
      </c>
      <c r="F145" s="99">
        <f t="shared" si="14"/>
        <v>79</v>
      </c>
      <c r="G145" s="14" t="s">
        <v>254</v>
      </c>
      <c r="H145" s="14">
        <f t="shared" si="15"/>
        <v>94</v>
      </c>
      <c r="I145" s="16" t="s">
        <v>791</v>
      </c>
      <c r="J145" s="16">
        <f t="shared" si="16"/>
        <v>271</v>
      </c>
      <c r="K145" s="14"/>
      <c r="L145" s="14"/>
      <c r="M145" s="14" t="s">
        <v>199</v>
      </c>
      <c r="N145" s="14" t="s">
        <v>792</v>
      </c>
      <c r="O145" s="14">
        <f t="shared" si="17"/>
        <v>640</v>
      </c>
      <c r="P145" s="94" t="s">
        <v>11</v>
      </c>
      <c r="Q145" s="7" t="s">
        <v>331</v>
      </c>
    </row>
    <row r="146" spans="1:17" ht="15" thickBot="1">
      <c r="A146" s="13">
        <f t="shared" si="13"/>
        <v>1075</v>
      </c>
      <c r="B146" s="107" t="s">
        <v>793</v>
      </c>
      <c r="C146" s="98">
        <v>2009</v>
      </c>
      <c r="D146" s="18" t="s">
        <v>208</v>
      </c>
      <c r="E146" s="15" t="s">
        <v>794</v>
      </c>
      <c r="F146" s="99">
        <f t="shared" si="14"/>
        <v>47</v>
      </c>
      <c r="G146" s="14" t="s">
        <v>274</v>
      </c>
      <c r="H146" s="14">
        <f t="shared" si="15"/>
        <v>85</v>
      </c>
      <c r="I146" s="14" t="s">
        <v>648</v>
      </c>
      <c r="J146" s="14">
        <f t="shared" si="16"/>
        <v>73</v>
      </c>
      <c r="K146" s="14"/>
      <c r="L146" s="14"/>
      <c r="M146" s="14" t="s">
        <v>199</v>
      </c>
      <c r="N146" s="14" t="s">
        <v>795</v>
      </c>
      <c r="O146" s="14">
        <f t="shared" si="17"/>
        <v>870</v>
      </c>
      <c r="P146" s="94" t="s">
        <v>13</v>
      </c>
      <c r="Q146" s="7" t="s">
        <v>337</v>
      </c>
    </row>
    <row r="147" spans="1:17" ht="15" thickBot="1">
      <c r="A147" s="13">
        <f t="shared" si="13"/>
        <v>1072</v>
      </c>
      <c r="B147" s="103" t="s">
        <v>125</v>
      </c>
      <c r="C147" s="104">
        <v>2008</v>
      </c>
      <c r="D147" s="11" t="s">
        <v>215</v>
      </c>
      <c r="E147" s="12" t="s">
        <v>796</v>
      </c>
      <c r="F147" s="96">
        <f t="shared" si="14"/>
        <v>226</v>
      </c>
      <c r="G147" s="14" t="s">
        <v>367</v>
      </c>
      <c r="H147" s="14">
        <f t="shared" si="15"/>
        <v>115</v>
      </c>
      <c r="I147" s="14" t="s">
        <v>797</v>
      </c>
      <c r="J147" s="14">
        <f t="shared" si="16"/>
        <v>117</v>
      </c>
      <c r="K147" s="14"/>
      <c r="L147" s="14"/>
      <c r="M147" s="14" t="s">
        <v>199</v>
      </c>
      <c r="N147" s="14" t="s">
        <v>798</v>
      </c>
      <c r="O147" s="14">
        <f t="shared" si="17"/>
        <v>614</v>
      </c>
      <c r="P147" s="94" t="s">
        <v>14</v>
      </c>
      <c r="Q147" s="7" t="s">
        <v>343</v>
      </c>
    </row>
    <row r="148" spans="1:17" ht="15" thickBot="1">
      <c r="A148" s="13">
        <f t="shared" si="13"/>
        <v>1058</v>
      </c>
      <c r="B148" s="119" t="s">
        <v>799</v>
      </c>
      <c r="C148" s="20">
        <v>2008</v>
      </c>
      <c r="D148" s="17" t="s">
        <v>215</v>
      </c>
      <c r="E148" s="15" t="s">
        <v>361</v>
      </c>
      <c r="F148" s="99">
        <f t="shared" si="14"/>
        <v>97</v>
      </c>
      <c r="G148" s="14" t="s">
        <v>298</v>
      </c>
      <c r="H148" s="14">
        <f t="shared" si="15"/>
        <v>70</v>
      </c>
      <c r="I148" s="14" t="s">
        <v>800</v>
      </c>
      <c r="J148" s="14">
        <f t="shared" si="16"/>
        <v>163</v>
      </c>
      <c r="K148" s="14"/>
      <c r="L148" s="14"/>
      <c r="M148" s="14" t="s">
        <v>199</v>
      </c>
      <c r="N148" s="14" t="s">
        <v>801</v>
      </c>
      <c r="O148" s="14">
        <f t="shared" si="17"/>
        <v>728</v>
      </c>
      <c r="P148" s="94" t="s">
        <v>15</v>
      </c>
      <c r="Q148" s="7" t="s">
        <v>349</v>
      </c>
    </row>
    <row r="149" spans="1:17" ht="15" thickBot="1">
      <c r="A149" s="13">
        <f t="shared" si="13"/>
        <v>1053</v>
      </c>
      <c r="B149" s="100" t="s">
        <v>802</v>
      </c>
      <c r="C149" s="101">
        <v>2008</v>
      </c>
      <c r="D149" s="102" t="s">
        <v>195</v>
      </c>
      <c r="E149" s="15" t="s">
        <v>372</v>
      </c>
      <c r="F149" s="99">
        <f t="shared" si="14"/>
        <v>68</v>
      </c>
      <c r="G149" s="14" t="s">
        <v>735</v>
      </c>
      <c r="H149" s="14">
        <f t="shared" si="15"/>
        <v>137</v>
      </c>
      <c r="I149" s="14" t="s">
        <v>803</v>
      </c>
      <c r="J149" s="14">
        <f t="shared" si="16"/>
        <v>68</v>
      </c>
      <c r="K149" s="14"/>
      <c r="L149" s="14"/>
      <c r="M149" s="14" t="s">
        <v>199</v>
      </c>
      <c r="N149" s="14" t="s">
        <v>804</v>
      </c>
      <c r="O149" s="14">
        <f t="shared" si="17"/>
        <v>780</v>
      </c>
      <c r="P149" s="94" t="s">
        <v>16</v>
      </c>
      <c r="Q149" s="7" t="s">
        <v>354</v>
      </c>
    </row>
    <row r="150" spans="1:17" ht="15" thickBot="1">
      <c r="A150" s="13">
        <f t="shared" si="13"/>
        <v>1052</v>
      </c>
      <c r="B150" s="100" t="s">
        <v>805</v>
      </c>
      <c r="C150" s="101">
        <v>2008</v>
      </c>
      <c r="D150" s="102" t="s">
        <v>195</v>
      </c>
      <c r="E150" s="15" t="s">
        <v>361</v>
      </c>
      <c r="F150" s="99">
        <f t="shared" si="14"/>
        <v>97</v>
      </c>
      <c r="G150" s="14" t="s">
        <v>216</v>
      </c>
      <c r="H150" s="14">
        <f t="shared" si="15"/>
        <v>170</v>
      </c>
      <c r="I150" s="14" t="s">
        <v>806</v>
      </c>
      <c r="J150" s="14">
        <f t="shared" si="16"/>
        <v>176</v>
      </c>
      <c r="K150" s="14"/>
      <c r="L150" s="14"/>
      <c r="M150" s="14" t="s">
        <v>199</v>
      </c>
      <c r="N150" s="14" t="s">
        <v>807</v>
      </c>
      <c r="O150" s="14">
        <f t="shared" si="17"/>
        <v>609</v>
      </c>
      <c r="P150" s="94" t="s">
        <v>17</v>
      </c>
      <c r="Q150" s="7" t="s">
        <v>359</v>
      </c>
    </row>
    <row r="151" spans="1:17" ht="15" thickBot="1">
      <c r="A151" s="13">
        <f t="shared" si="13"/>
        <v>1041</v>
      </c>
      <c r="B151" s="151" t="s">
        <v>808</v>
      </c>
      <c r="C151" s="106">
        <v>2009</v>
      </c>
      <c r="D151" s="11" t="s">
        <v>246</v>
      </c>
      <c r="E151" s="15" t="s">
        <v>809</v>
      </c>
      <c r="F151" s="99">
        <f t="shared" si="14"/>
        <v>32</v>
      </c>
      <c r="G151" s="14" t="s">
        <v>474</v>
      </c>
      <c r="H151" s="14">
        <f t="shared" si="15"/>
        <v>60</v>
      </c>
      <c r="I151" s="14" t="s">
        <v>810</v>
      </c>
      <c r="J151" s="14">
        <f t="shared" si="16"/>
        <v>178</v>
      </c>
      <c r="K151" s="14"/>
      <c r="L151" s="14"/>
      <c r="M151" s="14" t="s">
        <v>199</v>
      </c>
      <c r="N151" s="14" t="s">
        <v>811</v>
      </c>
      <c r="O151" s="14">
        <f t="shared" si="17"/>
        <v>771</v>
      </c>
      <c r="P151" s="94" t="s">
        <v>18</v>
      </c>
      <c r="Q151" s="7" t="s">
        <v>364</v>
      </c>
    </row>
    <row r="152" spans="1:17" ht="15" thickBot="1">
      <c r="A152" s="13">
        <f t="shared" si="13"/>
        <v>1041</v>
      </c>
      <c r="B152" s="120" t="s">
        <v>812</v>
      </c>
      <c r="C152" s="20">
        <v>2009</v>
      </c>
      <c r="D152" s="17" t="s">
        <v>215</v>
      </c>
      <c r="E152" s="15" t="s">
        <v>302</v>
      </c>
      <c r="F152" s="99">
        <f t="shared" si="14"/>
        <v>173</v>
      </c>
      <c r="G152" s="14" t="s">
        <v>274</v>
      </c>
      <c r="H152" s="14">
        <f t="shared" si="15"/>
        <v>85</v>
      </c>
      <c r="I152" s="14" t="s">
        <v>813</v>
      </c>
      <c r="J152" s="14">
        <f t="shared" si="16"/>
        <v>86</v>
      </c>
      <c r="K152" s="14"/>
      <c r="L152" s="14"/>
      <c r="M152" s="14" t="s">
        <v>199</v>
      </c>
      <c r="N152" s="14" t="s">
        <v>814</v>
      </c>
      <c r="O152" s="14">
        <f t="shared" si="17"/>
        <v>697</v>
      </c>
      <c r="P152" s="94" t="s">
        <v>18</v>
      </c>
      <c r="Q152" s="7" t="s">
        <v>370</v>
      </c>
    </row>
    <row r="153" spans="1:17" ht="15" thickBot="1">
      <c r="A153" s="13">
        <f t="shared" si="13"/>
        <v>1035</v>
      </c>
      <c r="B153" s="100" t="s">
        <v>815</v>
      </c>
      <c r="C153" s="101">
        <v>2008</v>
      </c>
      <c r="D153" s="102" t="s">
        <v>195</v>
      </c>
      <c r="E153" s="15" t="s">
        <v>273</v>
      </c>
      <c r="F153" s="99">
        <f t="shared" si="14"/>
        <v>161</v>
      </c>
      <c r="G153" s="14" t="s">
        <v>816</v>
      </c>
      <c r="H153" s="14">
        <f t="shared" si="15"/>
        <v>80</v>
      </c>
      <c r="I153" s="14" t="s">
        <v>368</v>
      </c>
      <c r="J153" s="14">
        <f t="shared" si="16"/>
        <v>51</v>
      </c>
      <c r="K153" s="14"/>
      <c r="L153" s="14"/>
      <c r="M153" s="14" t="s">
        <v>199</v>
      </c>
      <c r="N153" s="14" t="s">
        <v>817</v>
      </c>
      <c r="O153" s="14">
        <f t="shared" si="17"/>
        <v>743</v>
      </c>
      <c r="P153" s="94" t="s">
        <v>20</v>
      </c>
      <c r="Q153" s="7" t="s">
        <v>376</v>
      </c>
    </row>
    <row r="154" spans="1:17" ht="15" thickBot="1">
      <c r="A154" s="13">
        <f t="shared" si="13"/>
        <v>1025</v>
      </c>
      <c r="B154" s="100" t="s">
        <v>818</v>
      </c>
      <c r="C154" s="101">
        <v>2008</v>
      </c>
      <c r="D154" s="102" t="s">
        <v>195</v>
      </c>
      <c r="E154" s="15" t="s">
        <v>819</v>
      </c>
      <c r="F154" s="99">
        <f t="shared" si="14"/>
        <v>119</v>
      </c>
      <c r="G154" s="14" t="s">
        <v>603</v>
      </c>
      <c r="H154" s="14">
        <f t="shared" si="15"/>
        <v>107</v>
      </c>
      <c r="I154" s="14" t="s">
        <v>820</v>
      </c>
      <c r="J154" s="14">
        <f t="shared" si="16"/>
        <v>106</v>
      </c>
      <c r="K154" s="14"/>
      <c r="L154" s="14"/>
      <c r="M154" s="14" t="s">
        <v>821</v>
      </c>
      <c r="N154" s="14" t="s">
        <v>822</v>
      </c>
      <c r="O154" s="14">
        <f t="shared" si="17"/>
        <v>693</v>
      </c>
      <c r="P154" s="94" t="s">
        <v>21</v>
      </c>
      <c r="Q154" s="7" t="s">
        <v>383</v>
      </c>
    </row>
    <row r="155" spans="1:17" ht="15" thickBot="1">
      <c r="A155" s="13">
        <f t="shared" si="13"/>
        <v>989</v>
      </c>
      <c r="B155" s="151" t="s">
        <v>823</v>
      </c>
      <c r="C155" s="106">
        <v>2009</v>
      </c>
      <c r="D155" s="11" t="s">
        <v>246</v>
      </c>
      <c r="E155" s="15" t="s">
        <v>824</v>
      </c>
      <c r="F155" s="99">
        <f t="shared" si="14"/>
        <v>135</v>
      </c>
      <c r="G155" s="14" t="s">
        <v>373</v>
      </c>
      <c r="H155" s="14">
        <f t="shared" si="15"/>
        <v>145</v>
      </c>
      <c r="I155" s="14" t="s">
        <v>825</v>
      </c>
      <c r="J155" s="14">
        <f t="shared" si="16"/>
        <v>132</v>
      </c>
      <c r="K155" s="14"/>
      <c r="L155" s="14"/>
      <c r="M155" s="14" t="s">
        <v>199</v>
      </c>
      <c r="N155" s="14" t="s">
        <v>826</v>
      </c>
      <c r="O155" s="14">
        <f t="shared" si="17"/>
        <v>577</v>
      </c>
      <c r="P155" s="94" t="s">
        <v>22</v>
      </c>
      <c r="Q155" s="7" t="s">
        <v>389</v>
      </c>
    </row>
    <row r="156" spans="1:17" ht="15" thickBot="1">
      <c r="A156" s="13">
        <f t="shared" si="13"/>
        <v>955</v>
      </c>
      <c r="B156" s="121" t="s">
        <v>174</v>
      </c>
      <c r="C156" s="122">
        <v>2009</v>
      </c>
      <c r="D156" s="17" t="s">
        <v>252</v>
      </c>
      <c r="E156" s="15" t="s">
        <v>400</v>
      </c>
      <c r="F156" s="99">
        <f t="shared" si="14"/>
        <v>103</v>
      </c>
      <c r="G156" s="14" t="s">
        <v>386</v>
      </c>
      <c r="H156" s="14">
        <f t="shared" si="15"/>
        <v>123</v>
      </c>
      <c r="I156" s="14" t="s">
        <v>827</v>
      </c>
      <c r="J156" s="14">
        <f t="shared" si="16"/>
        <v>181</v>
      </c>
      <c r="K156" s="14"/>
      <c r="L156" s="14"/>
      <c r="M156" s="14" t="s">
        <v>199</v>
      </c>
      <c r="N156" s="14" t="s">
        <v>828</v>
      </c>
      <c r="O156" s="14">
        <f t="shared" si="17"/>
        <v>548</v>
      </c>
      <c r="P156" s="94" t="s">
        <v>23</v>
      </c>
      <c r="Q156" s="7" t="s">
        <v>394</v>
      </c>
    </row>
    <row r="157" spans="1:17" ht="15" thickBot="1">
      <c r="A157" s="13">
        <f t="shared" si="13"/>
        <v>936</v>
      </c>
      <c r="B157" s="103" t="s">
        <v>160</v>
      </c>
      <c r="C157" s="123">
        <v>2009</v>
      </c>
      <c r="D157" s="11" t="s">
        <v>215</v>
      </c>
      <c r="E157" s="15" t="s">
        <v>488</v>
      </c>
      <c r="F157" s="99">
        <f t="shared" si="14"/>
        <v>22</v>
      </c>
      <c r="G157" s="14" t="s">
        <v>829</v>
      </c>
      <c r="H157" s="14">
        <f t="shared" si="15"/>
        <v>48</v>
      </c>
      <c r="I157" s="14" t="s">
        <v>830</v>
      </c>
      <c r="J157" s="14">
        <f t="shared" si="16"/>
        <v>72</v>
      </c>
      <c r="K157" s="14"/>
      <c r="L157" s="14"/>
      <c r="M157" s="14" t="s">
        <v>199</v>
      </c>
      <c r="N157" s="14" t="s">
        <v>831</v>
      </c>
      <c r="O157" s="14">
        <f t="shared" si="17"/>
        <v>794</v>
      </c>
      <c r="P157" s="94" t="s">
        <v>24</v>
      </c>
      <c r="Q157" s="7" t="s">
        <v>399</v>
      </c>
    </row>
    <row r="158" spans="1:17" ht="15" thickBot="1">
      <c r="A158" s="13">
        <f t="shared" si="13"/>
        <v>929</v>
      </c>
      <c r="B158" s="103" t="s">
        <v>166</v>
      </c>
      <c r="C158" s="123">
        <v>2009</v>
      </c>
      <c r="D158" s="11" t="s">
        <v>215</v>
      </c>
      <c r="E158" s="15" t="s">
        <v>537</v>
      </c>
      <c r="F158" s="99">
        <f t="shared" si="14"/>
        <v>28</v>
      </c>
      <c r="G158" s="14" t="s">
        <v>433</v>
      </c>
      <c r="H158" s="14">
        <f t="shared" si="15"/>
        <v>98</v>
      </c>
      <c r="I158" s="14" t="s">
        <v>832</v>
      </c>
      <c r="J158" s="14">
        <f t="shared" si="16"/>
        <v>102</v>
      </c>
      <c r="K158" s="14"/>
      <c r="L158" s="14"/>
      <c r="M158" s="14" t="s">
        <v>199</v>
      </c>
      <c r="N158" s="14" t="s">
        <v>833</v>
      </c>
      <c r="O158" s="14">
        <f t="shared" si="17"/>
        <v>701</v>
      </c>
      <c r="P158" s="94" t="s">
        <v>25</v>
      </c>
      <c r="Q158" s="7" t="s">
        <v>403</v>
      </c>
    </row>
    <row r="159" spans="1:17" ht="15" thickBot="1">
      <c r="A159" s="13">
        <f t="shared" si="13"/>
        <v>926</v>
      </c>
      <c r="B159" s="124" t="s">
        <v>64</v>
      </c>
      <c r="C159" s="125">
        <v>2008</v>
      </c>
      <c r="D159" s="102" t="s">
        <v>195</v>
      </c>
      <c r="E159" s="15" t="s">
        <v>834</v>
      </c>
      <c r="F159" s="99">
        <f t="shared" si="14"/>
        <v>25</v>
      </c>
      <c r="G159" s="14" t="s">
        <v>274</v>
      </c>
      <c r="H159" s="14">
        <f t="shared" si="15"/>
        <v>85</v>
      </c>
      <c r="I159" s="14" t="s">
        <v>835</v>
      </c>
      <c r="J159" s="14">
        <f t="shared" si="16"/>
        <v>132</v>
      </c>
      <c r="K159" s="14"/>
      <c r="L159" s="14"/>
      <c r="M159" s="14" t="s">
        <v>199</v>
      </c>
      <c r="N159" s="14" t="s">
        <v>836</v>
      </c>
      <c r="O159" s="14">
        <f t="shared" si="17"/>
        <v>684</v>
      </c>
      <c r="P159" s="94" t="s">
        <v>37</v>
      </c>
      <c r="Q159" s="7" t="s">
        <v>408</v>
      </c>
    </row>
    <row r="160" spans="1:17" ht="15" thickBot="1">
      <c r="A160" s="13">
        <f t="shared" si="13"/>
        <v>923</v>
      </c>
      <c r="B160" s="151" t="s">
        <v>177</v>
      </c>
      <c r="C160" s="126">
        <v>2008</v>
      </c>
      <c r="D160" s="11" t="s">
        <v>246</v>
      </c>
      <c r="E160" s="15" t="s">
        <v>533</v>
      </c>
      <c r="F160" s="99">
        <f t="shared" si="14"/>
        <v>52</v>
      </c>
      <c r="G160" s="14" t="s">
        <v>386</v>
      </c>
      <c r="H160" s="14">
        <f t="shared" si="15"/>
        <v>123</v>
      </c>
      <c r="I160" s="14" t="s">
        <v>837</v>
      </c>
      <c r="J160" s="14">
        <f t="shared" si="16"/>
        <v>126</v>
      </c>
      <c r="K160" s="14"/>
      <c r="L160" s="14"/>
      <c r="M160" s="14" t="s">
        <v>199</v>
      </c>
      <c r="N160" s="14" t="s">
        <v>838</v>
      </c>
      <c r="O160" s="14">
        <f t="shared" si="17"/>
        <v>622</v>
      </c>
      <c r="P160" s="94" t="s">
        <v>38</v>
      </c>
      <c r="Q160" s="7" t="s">
        <v>412</v>
      </c>
    </row>
    <row r="161" spans="1:17" ht="15" thickBot="1">
      <c r="A161" s="13">
        <f t="shared" si="13"/>
        <v>922</v>
      </c>
      <c r="B161" s="151" t="s">
        <v>839</v>
      </c>
      <c r="C161" s="126">
        <v>2009</v>
      </c>
      <c r="D161" s="11" t="s">
        <v>246</v>
      </c>
      <c r="E161" s="15" t="s">
        <v>462</v>
      </c>
      <c r="F161" s="99">
        <f t="shared" si="14"/>
        <v>32</v>
      </c>
      <c r="G161" s="14" t="s">
        <v>690</v>
      </c>
      <c r="H161" s="14">
        <f t="shared" si="15"/>
        <v>57</v>
      </c>
      <c r="I161" s="14" t="s">
        <v>840</v>
      </c>
      <c r="J161" s="14">
        <f t="shared" si="16"/>
        <v>106</v>
      </c>
      <c r="K161" s="14"/>
      <c r="L161" s="14"/>
      <c r="M161" s="14" t="s">
        <v>199</v>
      </c>
      <c r="N161" s="14" t="s">
        <v>841</v>
      </c>
      <c r="O161" s="14">
        <f t="shared" si="17"/>
        <v>727</v>
      </c>
      <c r="P161" s="94" t="s">
        <v>39</v>
      </c>
      <c r="Q161" s="7" t="s">
        <v>416</v>
      </c>
    </row>
    <row r="162" spans="1:17" ht="15" thickBot="1">
      <c r="A162" s="13">
        <f t="shared" si="13"/>
        <v>900</v>
      </c>
      <c r="B162" s="114" t="s">
        <v>842</v>
      </c>
      <c r="C162" s="127">
        <v>2009</v>
      </c>
      <c r="D162" s="102" t="s">
        <v>195</v>
      </c>
      <c r="E162" s="15" t="s">
        <v>843</v>
      </c>
      <c r="F162" s="99">
        <f t="shared" si="14"/>
        <v>44</v>
      </c>
      <c r="G162" s="14" t="s">
        <v>474</v>
      </c>
      <c r="H162" s="14">
        <f t="shared" si="15"/>
        <v>60</v>
      </c>
      <c r="I162" s="14" t="s">
        <v>844</v>
      </c>
      <c r="J162" s="14">
        <f t="shared" si="16"/>
        <v>100</v>
      </c>
      <c r="K162" s="14"/>
      <c r="L162" s="14"/>
      <c r="M162" s="14" t="s">
        <v>199</v>
      </c>
      <c r="N162" s="14" t="s">
        <v>845</v>
      </c>
      <c r="O162" s="14">
        <f t="shared" si="17"/>
        <v>696</v>
      </c>
      <c r="P162" s="94" t="s">
        <v>40</v>
      </c>
      <c r="Q162" s="7" t="s">
        <v>422</v>
      </c>
    </row>
    <row r="163" spans="1:17" ht="15" thickBot="1">
      <c r="A163" s="13">
        <f t="shared" si="13"/>
        <v>885</v>
      </c>
      <c r="B163" s="105" t="s">
        <v>179</v>
      </c>
      <c r="C163" s="128">
        <v>2009</v>
      </c>
      <c r="D163" s="18" t="s">
        <v>208</v>
      </c>
      <c r="E163" s="15" t="s">
        <v>418</v>
      </c>
      <c r="F163" s="99">
        <f t="shared" si="14"/>
        <v>50</v>
      </c>
      <c r="G163" s="14" t="s">
        <v>846</v>
      </c>
      <c r="H163" s="14">
        <f t="shared" si="15"/>
        <v>100</v>
      </c>
      <c r="I163" s="14" t="s">
        <v>847</v>
      </c>
      <c r="J163" s="14">
        <f t="shared" si="16"/>
        <v>147</v>
      </c>
      <c r="K163" s="14"/>
      <c r="L163" s="14"/>
      <c r="M163" s="14" t="s">
        <v>199</v>
      </c>
      <c r="N163" s="14" t="s">
        <v>848</v>
      </c>
      <c r="O163" s="14">
        <f t="shared" si="17"/>
        <v>588</v>
      </c>
      <c r="P163" s="94" t="s">
        <v>41</v>
      </c>
      <c r="Q163" s="7" t="s">
        <v>428</v>
      </c>
    </row>
    <row r="164" spans="1:17" ht="15" thickBot="1">
      <c r="A164" s="13">
        <f t="shared" si="13"/>
        <v>874</v>
      </c>
      <c r="B164" s="105" t="s">
        <v>175</v>
      </c>
      <c r="C164" s="128">
        <v>2009</v>
      </c>
      <c r="D164" s="18" t="s">
        <v>208</v>
      </c>
      <c r="E164" s="15" t="s">
        <v>418</v>
      </c>
      <c r="F164" s="99">
        <f t="shared" si="14"/>
        <v>50</v>
      </c>
      <c r="G164" s="14" t="s">
        <v>356</v>
      </c>
      <c r="H164" s="14">
        <f t="shared" si="15"/>
        <v>76</v>
      </c>
      <c r="I164" s="14" t="s">
        <v>849</v>
      </c>
      <c r="J164" s="14">
        <f t="shared" si="16"/>
        <v>151</v>
      </c>
      <c r="K164" s="14"/>
      <c r="L164" s="14"/>
      <c r="M164" s="14" t="s">
        <v>199</v>
      </c>
      <c r="N164" s="14" t="s">
        <v>850</v>
      </c>
      <c r="O164" s="14">
        <f t="shared" si="17"/>
        <v>597</v>
      </c>
      <c r="P164" s="94" t="s">
        <v>42</v>
      </c>
      <c r="Q164" s="7" t="s">
        <v>432</v>
      </c>
    </row>
    <row r="165" spans="1:17" ht="15" thickBot="1">
      <c r="A165" s="13">
        <f t="shared" si="13"/>
        <v>867</v>
      </c>
      <c r="B165" s="103" t="s">
        <v>170</v>
      </c>
      <c r="C165" s="123">
        <v>2009</v>
      </c>
      <c r="D165" s="11" t="s">
        <v>215</v>
      </c>
      <c r="E165" s="15" t="s">
        <v>507</v>
      </c>
      <c r="F165" s="99">
        <f t="shared" si="14"/>
        <v>49</v>
      </c>
      <c r="G165" s="14" t="s">
        <v>786</v>
      </c>
      <c r="H165" s="14">
        <f t="shared" si="15"/>
        <v>90</v>
      </c>
      <c r="I165" s="14" t="s">
        <v>851</v>
      </c>
      <c r="J165" s="14">
        <f t="shared" si="16"/>
        <v>140</v>
      </c>
      <c r="K165" s="14"/>
      <c r="L165" s="14"/>
      <c r="M165" s="14" t="s">
        <v>199</v>
      </c>
      <c r="N165" s="14" t="s">
        <v>852</v>
      </c>
      <c r="O165" s="14">
        <f t="shared" si="17"/>
        <v>588</v>
      </c>
      <c r="P165" s="94" t="s">
        <v>43</v>
      </c>
      <c r="Q165" s="7" t="s">
        <v>436</v>
      </c>
    </row>
    <row r="166" spans="1:17" ht="15" thickBot="1">
      <c r="A166" s="13">
        <f t="shared" si="13"/>
        <v>862</v>
      </c>
      <c r="B166" s="151" t="s">
        <v>171</v>
      </c>
      <c r="C166" s="126">
        <v>2009</v>
      </c>
      <c r="D166" s="11" t="s">
        <v>246</v>
      </c>
      <c r="E166" s="15" t="s">
        <v>469</v>
      </c>
      <c r="F166" s="99">
        <f t="shared" si="14"/>
        <v>51</v>
      </c>
      <c r="G166" s="14" t="s">
        <v>647</v>
      </c>
      <c r="H166" s="14">
        <f t="shared" si="15"/>
        <v>74</v>
      </c>
      <c r="I166" s="14" t="s">
        <v>853</v>
      </c>
      <c r="J166" s="14">
        <f t="shared" si="16"/>
        <v>123</v>
      </c>
      <c r="K166" s="14"/>
      <c r="L166" s="14"/>
      <c r="M166" s="14" t="s">
        <v>199</v>
      </c>
      <c r="N166" s="14" t="s">
        <v>798</v>
      </c>
      <c r="O166" s="14">
        <f t="shared" si="17"/>
        <v>614</v>
      </c>
      <c r="P166" s="94" t="s">
        <v>56</v>
      </c>
      <c r="Q166" s="7" t="s">
        <v>440</v>
      </c>
    </row>
    <row r="167" spans="1:17" ht="15" thickBot="1">
      <c r="A167" s="13">
        <f t="shared" si="13"/>
        <v>854</v>
      </c>
      <c r="B167" s="105" t="s">
        <v>854</v>
      </c>
      <c r="C167" s="129">
        <v>2009</v>
      </c>
      <c r="D167" s="18" t="s">
        <v>208</v>
      </c>
      <c r="E167" s="15" t="s">
        <v>855</v>
      </c>
      <c r="F167" s="99">
        <f t="shared" si="14"/>
        <v>120</v>
      </c>
      <c r="G167" s="14" t="s">
        <v>856</v>
      </c>
      <c r="H167" s="14">
        <f t="shared" si="15"/>
        <v>65</v>
      </c>
      <c r="I167" s="14" t="s">
        <v>857</v>
      </c>
      <c r="J167" s="14">
        <f t="shared" si="16"/>
        <v>18</v>
      </c>
      <c r="K167" s="14"/>
      <c r="L167" s="14"/>
      <c r="M167" s="14" t="s">
        <v>199</v>
      </c>
      <c r="N167" s="14" t="s">
        <v>858</v>
      </c>
      <c r="O167" s="14">
        <f t="shared" si="17"/>
        <v>651</v>
      </c>
      <c r="P167" s="94" t="s">
        <v>57</v>
      </c>
      <c r="Q167" s="7" t="s">
        <v>445</v>
      </c>
    </row>
    <row r="168" spans="1:17" ht="15" thickBot="1">
      <c r="A168" s="13">
        <f t="shared" si="13"/>
        <v>849</v>
      </c>
      <c r="B168" s="151" t="s">
        <v>859</v>
      </c>
      <c r="C168" s="126">
        <v>2009</v>
      </c>
      <c r="D168" s="11" t="s">
        <v>246</v>
      </c>
      <c r="E168" s="15" t="s">
        <v>843</v>
      </c>
      <c r="F168" s="99">
        <f t="shared" si="14"/>
        <v>44</v>
      </c>
      <c r="G168" s="14" t="s">
        <v>856</v>
      </c>
      <c r="H168" s="14">
        <f t="shared" si="15"/>
        <v>65</v>
      </c>
      <c r="I168" s="14" t="s">
        <v>604</v>
      </c>
      <c r="J168" s="14">
        <f t="shared" si="16"/>
        <v>99</v>
      </c>
      <c r="K168" s="14"/>
      <c r="L168" s="14"/>
      <c r="M168" s="14" t="s">
        <v>199</v>
      </c>
      <c r="N168" s="14" t="s">
        <v>860</v>
      </c>
      <c r="O168" s="14">
        <f t="shared" si="17"/>
        <v>641</v>
      </c>
      <c r="P168" s="94" t="s">
        <v>58</v>
      </c>
      <c r="Q168" s="7" t="s">
        <v>451</v>
      </c>
    </row>
    <row r="169" spans="1:17" ht="15" thickBot="1">
      <c r="A169" s="13">
        <f t="shared" si="13"/>
        <v>848</v>
      </c>
      <c r="B169" s="130" t="s">
        <v>861</v>
      </c>
      <c r="C169" s="131">
        <v>2009</v>
      </c>
      <c r="D169" s="102" t="s">
        <v>195</v>
      </c>
      <c r="E169" s="15" t="s">
        <v>843</v>
      </c>
      <c r="F169" s="99">
        <f t="shared" si="14"/>
        <v>44</v>
      </c>
      <c r="G169" s="14" t="s">
        <v>324</v>
      </c>
      <c r="H169" s="14">
        <f t="shared" si="15"/>
        <v>88</v>
      </c>
      <c r="I169" s="14" t="s">
        <v>862</v>
      </c>
      <c r="J169" s="14">
        <f t="shared" si="16"/>
        <v>192</v>
      </c>
      <c r="K169" s="14"/>
      <c r="L169" s="14"/>
      <c r="M169" s="14" t="s">
        <v>199</v>
      </c>
      <c r="N169" s="14" t="s">
        <v>863</v>
      </c>
      <c r="O169" s="14">
        <f t="shared" si="17"/>
        <v>524</v>
      </c>
      <c r="P169" s="94" t="s">
        <v>59</v>
      </c>
      <c r="Q169" s="7" t="s">
        <v>456</v>
      </c>
    </row>
    <row r="170" spans="1:17" ht="15" thickBot="1">
      <c r="A170" s="13">
        <f t="shared" si="13"/>
        <v>835</v>
      </c>
      <c r="B170" s="132" t="s">
        <v>176</v>
      </c>
      <c r="C170" s="133" t="s">
        <v>227</v>
      </c>
      <c r="D170" s="18" t="s">
        <v>208</v>
      </c>
      <c r="E170" s="15" t="s">
        <v>864</v>
      </c>
      <c r="F170" s="99">
        <f t="shared" si="14"/>
        <v>74</v>
      </c>
      <c r="G170" s="14" t="s">
        <v>631</v>
      </c>
      <c r="H170" s="14">
        <f t="shared" si="15"/>
        <v>81</v>
      </c>
      <c r="I170" s="14" t="s">
        <v>604</v>
      </c>
      <c r="J170" s="14">
        <f t="shared" si="16"/>
        <v>99</v>
      </c>
      <c r="K170" s="14"/>
      <c r="L170" s="14"/>
      <c r="M170" s="14" t="s">
        <v>199</v>
      </c>
      <c r="N170" s="14" t="s">
        <v>865</v>
      </c>
      <c r="O170" s="14">
        <f t="shared" si="17"/>
        <v>581</v>
      </c>
      <c r="P170" s="94" t="s">
        <v>60</v>
      </c>
      <c r="Q170" s="7" t="s">
        <v>381</v>
      </c>
    </row>
    <row r="171" spans="1:17" ht="15" thickBot="1">
      <c r="A171" s="13">
        <f t="shared" si="13"/>
        <v>833</v>
      </c>
      <c r="B171" s="151" t="s">
        <v>866</v>
      </c>
      <c r="C171" s="126">
        <v>2009</v>
      </c>
      <c r="D171" s="11" t="s">
        <v>246</v>
      </c>
      <c r="E171" s="15" t="s">
        <v>867</v>
      </c>
      <c r="F171" s="99">
        <f t="shared" si="14"/>
        <v>46</v>
      </c>
      <c r="G171" s="14" t="s">
        <v>254</v>
      </c>
      <c r="H171" s="14">
        <f t="shared" si="15"/>
        <v>94</v>
      </c>
      <c r="I171" s="14" t="s">
        <v>868</v>
      </c>
      <c r="J171" s="14">
        <f t="shared" si="16"/>
        <v>111</v>
      </c>
      <c r="K171" s="14"/>
      <c r="L171" s="14"/>
      <c r="M171" s="14" t="s">
        <v>199</v>
      </c>
      <c r="N171" s="14" t="s">
        <v>869</v>
      </c>
      <c r="O171" s="14">
        <f t="shared" si="17"/>
        <v>582</v>
      </c>
      <c r="P171" s="94" t="s">
        <v>61</v>
      </c>
      <c r="Q171" s="7" t="s">
        <v>199</v>
      </c>
    </row>
    <row r="172" spans="1:17" ht="15" thickBot="1">
      <c r="A172" s="13">
        <f t="shared" si="13"/>
        <v>821</v>
      </c>
      <c r="B172" s="103" t="s">
        <v>178</v>
      </c>
      <c r="C172" s="104">
        <v>2009</v>
      </c>
      <c r="D172" s="11" t="s">
        <v>215</v>
      </c>
      <c r="E172" s="15" t="s">
        <v>598</v>
      </c>
      <c r="F172" s="99">
        <f t="shared" si="14"/>
        <v>14</v>
      </c>
      <c r="G172" s="14" t="s">
        <v>351</v>
      </c>
      <c r="H172" s="14">
        <f t="shared" si="15"/>
        <v>79</v>
      </c>
      <c r="I172" s="14" t="s">
        <v>870</v>
      </c>
      <c r="J172" s="14">
        <f t="shared" si="16"/>
        <v>151</v>
      </c>
      <c r="K172" s="14"/>
      <c r="L172" s="14"/>
      <c r="M172" s="14" t="s">
        <v>199</v>
      </c>
      <c r="N172" s="14" t="s">
        <v>871</v>
      </c>
      <c r="O172" s="14">
        <f t="shared" si="17"/>
        <v>577</v>
      </c>
      <c r="P172" s="94" t="s">
        <v>62</v>
      </c>
      <c r="Q172" s="7"/>
    </row>
    <row r="173" spans="1:17" ht="15" thickBot="1">
      <c r="A173" s="13">
        <f t="shared" si="13"/>
        <v>816</v>
      </c>
      <c r="B173" s="107" t="s">
        <v>168</v>
      </c>
      <c r="C173" s="134">
        <v>2009</v>
      </c>
      <c r="D173" s="18" t="s">
        <v>208</v>
      </c>
      <c r="E173" s="15" t="s">
        <v>872</v>
      </c>
      <c r="F173" s="99">
        <f t="shared" si="14"/>
        <v>41</v>
      </c>
      <c r="G173" s="14" t="s">
        <v>873</v>
      </c>
      <c r="H173" s="14">
        <f t="shared" si="15"/>
        <v>72</v>
      </c>
      <c r="I173" s="14" t="s">
        <v>430</v>
      </c>
      <c r="J173" s="14">
        <f t="shared" si="16"/>
        <v>79</v>
      </c>
      <c r="K173" s="14"/>
      <c r="L173" s="14"/>
      <c r="M173" s="14" t="s">
        <v>199</v>
      </c>
      <c r="N173" s="14" t="s">
        <v>465</v>
      </c>
      <c r="O173" s="14">
        <f t="shared" si="17"/>
        <v>624</v>
      </c>
      <c r="P173" s="94" t="s">
        <v>66</v>
      </c>
      <c r="Q173" s="7"/>
    </row>
    <row r="174" spans="1:17" ht="15" thickBot="1">
      <c r="A174" s="13">
        <f t="shared" si="13"/>
        <v>809</v>
      </c>
      <c r="B174" s="120" t="s">
        <v>874</v>
      </c>
      <c r="C174" s="20">
        <v>2009</v>
      </c>
      <c r="D174" s="17" t="s">
        <v>215</v>
      </c>
      <c r="E174" s="15" t="s">
        <v>875</v>
      </c>
      <c r="F174" s="99">
        <f t="shared" si="14"/>
        <v>77</v>
      </c>
      <c r="G174" s="14" t="s">
        <v>281</v>
      </c>
      <c r="H174" s="14">
        <f t="shared" si="15"/>
        <v>106</v>
      </c>
      <c r="I174" s="14" t="s">
        <v>876</v>
      </c>
      <c r="J174" s="14">
        <f t="shared" si="16"/>
        <v>168</v>
      </c>
      <c r="K174" s="14"/>
      <c r="L174" s="14"/>
      <c r="M174" s="14" t="s">
        <v>381</v>
      </c>
      <c r="N174" s="14" t="s">
        <v>877</v>
      </c>
      <c r="O174" s="14">
        <f t="shared" si="17"/>
        <v>458</v>
      </c>
      <c r="P174" s="94" t="s">
        <v>67</v>
      </c>
      <c r="Q174" s="7"/>
    </row>
    <row r="175" spans="1:17" ht="15" thickBot="1">
      <c r="A175" s="13">
        <f t="shared" si="13"/>
        <v>808</v>
      </c>
      <c r="B175" s="121" t="s">
        <v>878</v>
      </c>
      <c r="C175" s="20">
        <v>2008</v>
      </c>
      <c r="D175" s="17" t="s">
        <v>252</v>
      </c>
      <c r="E175" s="15" t="s">
        <v>308</v>
      </c>
      <c r="F175" s="99">
        <f t="shared" si="14"/>
        <v>81</v>
      </c>
      <c r="G175" s="14" t="s">
        <v>879</v>
      </c>
      <c r="H175" s="14">
        <f t="shared" si="15"/>
        <v>63</v>
      </c>
      <c r="I175" s="14" t="s">
        <v>880</v>
      </c>
      <c r="J175" s="14">
        <f t="shared" si="16"/>
        <v>117</v>
      </c>
      <c r="K175" s="14"/>
      <c r="L175" s="14"/>
      <c r="M175" s="14" t="s">
        <v>199</v>
      </c>
      <c r="N175" s="14" t="s">
        <v>881</v>
      </c>
      <c r="O175" s="14">
        <f t="shared" si="17"/>
        <v>547</v>
      </c>
      <c r="P175" s="94" t="s">
        <v>68</v>
      </c>
      <c r="Q175" s="7"/>
    </row>
    <row r="176" spans="1:17" ht="15" thickBot="1">
      <c r="A176" s="13">
        <f t="shared" si="13"/>
        <v>800</v>
      </c>
      <c r="B176" s="151" t="s">
        <v>173</v>
      </c>
      <c r="C176" s="106">
        <v>2009</v>
      </c>
      <c r="D176" s="11" t="s">
        <v>246</v>
      </c>
      <c r="E176" s="15" t="s">
        <v>882</v>
      </c>
      <c r="F176" s="99">
        <f t="shared" si="14"/>
        <v>125</v>
      </c>
      <c r="G176" s="14" t="s">
        <v>883</v>
      </c>
      <c r="H176" s="14">
        <f t="shared" si="15"/>
        <v>49</v>
      </c>
      <c r="I176" s="14" t="s">
        <v>884</v>
      </c>
      <c r="J176" s="14">
        <f t="shared" si="16"/>
        <v>32</v>
      </c>
      <c r="K176" s="14"/>
      <c r="L176" s="14"/>
      <c r="M176" s="14" t="s">
        <v>199</v>
      </c>
      <c r="N176" s="14" t="s">
        <v>885</v>
      </c>
      <c r="O176" s="14">
        <f t="shared" si="17"/>
        <v>594</v>
      </c>
      <c r="P176" s="94" t="s">
        <v>69</v>
      </c>
      <c r="Q176" s="7"/>
    </row>
    <row r="177" spans="1:17" ht="15" thickBot="1">
      <c r="A177" s="13">
        <f t="shared" si="13"/>
        <v>769</v>
      </c>
      <c r="B177" s="103" t="s">
        <v>886</v>
      </c>
      <c r="C177" s="104">
        <v>2009</v>
      </c>
      <c r="D177" s="11" t="s">
        <v>215</v>
      </c>
      <c r="E177" s="15" t="s">
        <v>525</v>
      </c>
      <c r="F177" s="99">
        <f t="shared" si="14"/>
        <v>26</v>
      </c>
      <c r="G177" s="14" t="s">
        <v>552</v>
      </c>
      <c r="H177" s="14">
        <f t="shared" si="15"/>
        <v>38</v>
      </c>
      <c r="I177" s="14" t="s">
        <v>887</v>
      </c>
      <c r="J177" s="14">
        <f t="shared" si="16"/>
        <v>68</v>
      </c>
      <c r="K177" s="14"/>
      <c r="L177" s="14"/>
      <c r="M177" s="14" t="s">
        <v>199</v>
      </c>
      <c r="N177" s="14" t="s">
        <v>888</v>
      </c>
      <c r="O177" s="14">
        <f t="shared" si="17"/>
        <v>637</v>
      </c>
      <c r="P177" s="94" t="s">
        <v>70</v>
      </c>
      <c r="Q177" s="7"/>
    </row>
    <row r="178" spans="1:17" ht="15" thickBot="1">
      <c r="A178" s="13">
        <f t="shared" si="13"/>
        <v>758</v>
      </c>
      <c r="B178" s="121" t="s">
        <v>889</v>
      </c>
      <c r="C178" s="20">
        <v>2008</v>
      </c>
      <c r="D178" s="17" t="s">
        <v>252</v>
      </c>
      <c r="E178" s="15" t="s">
        <v>588</v>
      </c>
      <c r="F178" s="99">
        <f t="shared" si="14"/>
        <v>27</v>
      </c>
      <c r="G178" s="14" t="s">
        <v>890</v>
      </c>
      <c r="H178" s="14">
        <f t="shared" si="15"/>
        <v>33</v>
      </c>
      <c r="I178" s="14" t="s">
        <v>891</v>
      </c>
      <c r="J178" s="14">
        <f t="shared" si="16"/>
        <v>101</v>
      </c>
      <c r="K178" s="14"/>
      <c r="L178" s="14"/>
      <c r="M178" s="14" t="s">
        <v>199</v>
      </c>
      <c r="N178" s="14" t="s">
        <v>850</v>
      </c>
      <c r="O178" s="14">
        <f t="shared" si="17"/>
        <v>597</v>
      </c>
      <c r="P178" s="94" t="s">
        <v>76</v>
      </c>
      <c r="Q178" s="7"/>
    </row>
    <row r="179" spans="1:17" ht="15" thickBot="1">
      <c r="A179" s="13">
        <f t="shared" si="13"/>
        <v>736</v>
      </c>
      <c r="B179" s="97" t="s">
        <v>892</v>
      </c>
      <c r="C179" s="98">
        <v>2008</v>
      </c>
      <c r="D179" s="18" t="s">
        <v>208</v>
      </c>
      <c r="E179" s="15" t="s">
        <v>424</v>
      </c>
      <c r="F179" s="99">
        <f t="shared" si="14"/>
        <v>64</v>
      </c>
      <c r="G179" s="14" t="s">
        <v>356</v>
      </c>
      <c r="H179" s="14">
        <f t="shared" si="15"/>
        <v>76</v>
      </c>
      <c r="I179" s="14" t="s">
        <v>893</v>
      </c>
      <c r="J179" s="14">
        <f t="shared" si="16"/>
        <v>111</v>
      </c>
      <c r="K179" s="14"/>
      <c r="L179" s="14"/>
      <c r="M179" s="14" t="s">
        <v>381</v>
      </c>
      <c r="N179" s="14" t="s">
        <v>894</v>
      </c>
      <c r="O179" s="14">
        <f t="shared" si="17"/>
        <v>485</v>
      </c>
      <c r="P179" s="94" t="s">
        <v>77</v>
      </c>
      <c r="Q179" s="7"/>
    </row>
    <row r="180" spans="1:17" ht="14.25" thickBot="1">
      <c r="A180" s="13">
        <f t="shared" si="13"/>
        <v>730</v>
      </c>
      <c r="B180" s="119" t="s">
        <v>895</v>
      </c>
      <c r="C180" s="20">
        <v>2008</v>
      </c>
      <c r="D180" s="17" t="s">
        <v>215</v>
      </c>
      <c r="E180" s="15" t="s">
        <v>473</v>
      </c>
      <c r="F180" s="99">
        <f t="shared" si="14"/>
        <v>20</v>
      </c>
      <c r="G180" s="14" t="s">
        <v>474</v>
      </c>
      <c r="H180" s="14">
        <f t="shared" si="15"/>
        <v>60</v>
      </c>
      <c r="I180" s="14" t="s">
        <v>896</v>
      </c>
      <c r="J180" s="14">
        <f t="shared" si="16"/>
        <v>117</v>
      </c>
      <c r="K180" s="14"/>
      <c r="L180" s="14">
        <f>IF(K180&lt;&gt;0,INT(5.33*(K180-10)^1.1),0)</f>
        <v>0</v>
      </c>
      <c r="M180" s="14" t="s">
        <v>199</v>
      </c>
      <c r="N180" s="14" t="s">
        <v>897</v>
      </c>
      <c r="O180" s="14">
        <f t="shared" si="17"/>
        <v>533</v>
      </c>
      <c r="P180" s="94" t="s">
        <v>78</v>
      </c>
      <c r="Q180" s="7"/>
    </row>
    <row r="181" spans="1:17" ht="14.25" thickBot="1">
      <c r="A181" s="13">
        <f t="shared" si="13"/>
        <v>727</v>
      </c>
      <c r="B181" s="135" t="s">
        <v>172</v>
      </c>
      <c r="C181" s="20">
        <v>2008</v>
      </c>
      <c r="D181" s="17" t="s">
        <v>215</v>
      </c>
      <c r="E181" s="15" t="s">
        <v>898</v>
      </c>
      <c r="F181" s="99">
        <f t="shared" si="14"/>
        <v>35</v>
      </c>
      <c r="G181" s="14" t="s">
        <v>356</v>
      </c>
      <c r="H181" s="14">
        <f t="shared" si="15"/>
        <v>76</v>
      </c>
      <c r="I181" s="14" t="s">
        <v>899</v>
      </c>
      <c r="J181" s="14">
        <f t="shared" si="16"/>
        <v>84</v>
      </c>
      <c r="K181" s="14"/>
      <c r="L181" s="14"/>
      <c r="M181" s="14" t="s">
        <v>199</v>
      </c>
      <c r="N181" s="14" t="s">
        <v>900</v>
      </c>
      <c r="O181" s="14">
        <f t="shared" si="17"/>
        <v>532</v>
      </c>
      <c r="P181" s="94" t="s">
        <v>79</v>
      </c>
      <c r="Q181" s="7"/>
    </row>
    <row r="182" spans="1:17" ht="14.25" thickBot="1">
      <c r="A182" s="13">
        <f t="shared" si="13"/>
        <v>721</v>
      </c>
      <c r="B182" s="151" t="s">
        <v>901</v>
      </c>
      <c r="C182" s="106">
        <v>2009</v>
      </c>
      <c r="D182" s="11" t="s">
        <v>246</v>
      </c>
      <c r="E182" s="15" t="s">
        <v>902</v>
      </c>
      <c r="F182" s="99">
        <f t="shared" si="14"/>
        <v>11</v>
      </c>
      <c r="G182" s="14" t="s">
        <v>829</v>
      </c>
      <c r="H182" s="14">
        <f t="shared" si="15"/>
        <v>48</v>
      </c>
      <c r="I182" s="14" t="s">
        <v>903</v>
      </c>
      <c r="J182" s="14">
        <f t="shared" si="16"/>
        <v>101</v>
      </c>
      <c r="K182" s="14"/>
      <c r="L182" s="14"/>
      <c r="M182" s="14" t="s">
        <v>199</v>
      </c>
      <c r="N182" s="14" t="s">
        <v>904</v>
      </c>
      <c r="O182" s="14">
        <f t="shared" si="17"/>
        <v>561</v>
      </c>
      <c r="P182" s="94" t="s">
        <v>81</v>
      </c>
      <c r="Q182" s="7"/>
    </row>
    <row r="183" spans="1:17" ht="14.25" thickBot="1">
      <c r="A183" s="13">
        <f t="shared" si="13"/>
        <v>718</v>
      </c>
      <c r="B183" s="119" t="s">
        <v>180</v>
      </c>
      <c r="C183" s="20">
        <v>2008</v>
      </c>
      <c r="D183" s="17" t="s">
        <v>215</v>
      </c>
      <c r="E183" s="15" t="s">
        <v>577</v>
      </c>
      <c r="F183" s="99">
        <f t="shared" si="14"/>
        <v>18</v>
      </c>
      <c r="G183" s="14" t="s">
        <v>879</v>
      </c>
      <c r="H183" s="14">
        <f t="shared" si="15"/>
        <v>63</v>
      </c>
      <c r="I183" s="14" t="s">
        <v>905</v>
      </c>
      <c r="J183" s="14">
        <f t="shared" si="16"/>
        <v>85</v>
      </c>
      <c r="K183" s="14"/>
      <c r="L183" s="14"/>
      <c r="M183" s="14" t="s">
        <v>199</v>
      </c>
      <c r="N183" s="14" t="s">
        <v>906</v>
      </c>
      <c r="O183" s="14">
        <f t="shared" si="17"/>
        <v>552</v>
      </c>
      <c r="P183" s="94" t="s">
        <v>82</v>
      </c>
      <c r="Q183" s="7"/>
    </row>
    <row r="184" spans="1:17" ht="14.25" thickBot="1">
      <c r="A184" s="13">
        <f t="shared" si="13"/>
        <v>680</v>
      </c>
      <c r="B184" s="114" t="s">
        <v>907</v>
      </c>
      <c r="C184" s="115">
        <v>2009</v>
      </c>
      <c r="D184" s="102" t="s">
        <v>195</v>
      </c>
      <c r="E184" s="15" t="s">
        <v>908</v>
      </c>
      <c r="F184" s="99">
        <f t="shared" si="14"/>
        <v>1</v>
      </c>
      <c r="G184" s="14" t="s">
        <v>909</v>
      </c>
      <c r="H184" s="14">
        <f t="shared" si="15"/>
        <v>14</v>
      </c>
      <c r="I184" s="14" t="s">
        <v>910</v>
      </c>
      <c r="J184" s="14">
        <f t="shared" si="16"/>
        <v>199</v>
      </c>
      <c r="K184" s="14"/>
      <c r="L184" s="14"/>
      <c r="M184" s="14" t="s">
        <v>381</v>
      </c>
      <c r="N184" s="14" t="s">
        <v>911</v>
      </c>
      <c r="O184" s="14">
        <f t="shared" si="17"/>
        <v>466</v>
      </c>
      <c r="P184" s="94" t="s">
        <v>83</v>
      </c>
      <c r="Q184" s="7"/>
    </row>
    <row r="185" spans="1:17" ht="14.25" thickBot="1">
      <c r="A185" s="13">
        <f t="shared" si="13"/>
        <v>628</v>
      </c>
      <c r="B185" s="119" t="s">
        <v>912</v>
      </c>
      <c r="C185" s="20">
        <v>2009</v>
      </c>
      <c r="D185" s="17" t="s">
        <v>215</v>
      </c>
      <c r="E185" s="15" t="s">
        <v>913</v>
      </c>
      <c r="F185" s="99">
        <f t="shared" si="14"/>
        <v>6</v>
      </c>
      <c r="G185" s="14" t="s">
        <v>914</v>
      </c>
      <c r="H185" s="14">
        <f t="shared" si="15"/>
        <v>83</v>
      </c>
      <c r="I185" s="14" t="s">
        <v>915</v>
      </c>
      <c r="J185" s="14">
        <f t="shared" si="16"/>
        <v>120</v>
      </c>
      <c r="K185" s="14"/>
      <c r="L185" s="14"/>
      <c r="M185" s="14" t="s">
        <v>381</v>
      </c>
      <c r="N185" s="14" t="s">
        <v>916</v>
      </c>
      <c r="O185" s="14">
        <f t="shared" si="17"/>
        <v>419</v>
      </c>
      <c r="P185" s="94" t="s">
        <v>84</v>
      </c>
      <c r="Q185" s="7"/>
    </row>
    <row r="186" spans="1:17" ht="14.25" thickBot="1">
      <c r="A186" s="13">
        <f aca="true" t="shared" si="18" ref="A186:A200">SUM(F186+H186+J186+L186+O186)</f>
        <v>623</v>
      </c>
      <c r="B186" s="121" t="s">
        <v>917</v>
      </c>
      <c r="C186" s="20">
        <v>2009</v>
      </c>
      <c r="D186" s="17" t="s">
        <v>252</v>
      </c>
      <c r="E186" s="15" t="s">
        <v>481</v>
      </c>
      <c r="F186" s="99">
        <f>IF(E186&lt;&gt;0,INT(58.015*(11.5-E186)^1.81),0)</f>
        <v>38</v>
      </c>
      <c r="G186" s="14" t="s">
        <v>574</v>
      </c>
      <c r="H186" s="14">
        <f aca="true" t="shared" si="19" ref="H186:H194">IF(G186&lt;&gt;0,INT(0.14354*((G186*100)-220)^1.4),0)</f>
        <v>62</v>
      </c>
      <c r="I186" s="14" t="s">
        <v>905</v>
      </c>
      <c r="J186" s="14">
        <f aca="true" t="shared" si="20" ref="J186:J200">IF(I186&lt;&gt;0,INT(5.33*(I186-10)^1.1),0)</f>
        <v>85</v>
      </c>
      <c r="K186" s="14"/>
      <c r="L186" s="14"/>
      <c r="M186" s="14" t="s">
        <v>381</v>
      </c>
      <c r="N186" s="14" t="s">
        <v>918</v>
      </c>
      <c r="O186" s="14">
        <f aca="true" t="shared" si="21" ref="O186:O200">IF(M186+N186&lt;&gt;0,INT(0.19889*(185-((M186*60)+N186))^1.88),0)</f>
        <v>438</v>
      </c>
      <c r="P186" s="94" t="s">
        <v>86</v>
      </c>
      <c r="Q186" s="7"/>
    </row>
    <row r="187" spans="1:17" ht="14.25" thickBot="1">
      <c r="A187" s="13">
        <f t="shared" si="18"/>
        <v>611</v>
      </c>
      <c r="B187" s="103" t="s">
        <v>919</v>
      </c>
      <c r="C187" s="104">
        <v>2008</v>
      </c>
      <c r="D187" s="11" t="s">
        <v>360</v>
      </c>
      <c r="E187" s="15" t="s">
        <v>920</v>
      </c>
      <c r="F187" s="99">
        <f>IF(E187&lt;&gt;0,INT(58.015*(11.5-E187)^1.81),0)</f>
        <v>1</v>
      </c>
      <c r="G187" s="14" t="s">
        <v>463</v>
      </c>
      <c r="H187" s="14">
        <f t="shared" si="19"/>
        <v>39</v>
      </c>
      <c r="I187" s="14" t="s">
        <v>921</v>
      </c>
      <c r="J187" s="14">
        <f t="shared" si="20"/>
        <v>69</v>
      </c>
      <c r="K187" s="14"/>
      <c r="L187" s="14"/>
      <c r="M187" s="14" t="s">
        <v>381</v>
      </c>
      <c r="N187" s="14" t="s">
        <v>922</v>
      </c>
      <c r="O187" s="14">
        <f t="shared" si="21"/>
        <v>502</v>
      </c>
      <c r="P187" s="94" t="s">
        <v>87</v>
      </c>
      <c r="Q187" s="7"/>
    </row>
    <row r="188" spans="1:17" ht="14.25" thickBot="1">
      <c r="A188" s="13">
        <f t="shared" si="18"/>
        <v>590</v>
      </c>
      <c r="B188" s="112" t="s">
        <v>923</v>
      </c>
      <c r="C188" s="113" t="s">
        <v>279</v>
      </c>
      <c r="D188" s="11" t="s">
        <v>360</v>
      </c>
      <c r="E188" s="15" t="s">
        <v>924</v>
      </c>
      <c r="F188" s="99">
        <v>0</v>
      </c>
      <c r="G188" s="14" t="s">
        <v>890</v>
      </c>
      <c r="H188" s="14">
        <f t="shared" si="19"/>
        <v>33</v>
      </c>
      <c r="I188" s="14" t="s">
        <v>925</v>
      </c>
      <c r="J188" s="14">
        <f t="shared" si="20"/>
        <v>110</v>
      </c>
      <c r="K188" s="14"/>
      <c r="L188" s="14"/>
      <c r="M188" s="14" t="s">
        <v>381</v>
      </c>
      <c r="N188" s="14" t="s">
        <v>926</v>
      </c>
      <c r="O188" s="14">
        <f t="shared" si="21"/>
        <v>447</v>
      </c>
      <c r="P188" s="94" t="s">
        <v>88</v>
      </c>
      <c r="Q188" s="7"/>
    </row>
    <row r="189" spans="1:17" ht="14.25" thickBot="1">
      <c r="A189" s="13">
        <f t="shared" si="18"/>
        <v>558</v>
      </c>
      <c r="B189" s="132" t="s">
        <v>927</v>
      </c>
      <c r="C189" s="108" t="s">
        <v>227</v>
      </c>
      <c r="D189" s="18" t="s">
        <v>208</v>
      </c>
      <c r="E189" s="15" t="s">
        <v>593</v>
      </c>
      <c r="F189" s="99">
        <f>IF(E189&lt;&gt;0,INT(58.015*(11.5-E189)^1.81),0)</f>
        <v>5</v>
      </c>
      <c r="G189" s="14" t="s">
        <v>928</v>
      </c>
      <c r="H189" s="14">
        <f t="shared" si="19"/>
        <v>34</v>
      </c>
      <c r="I189" s="14" t="s">
        <v>929</v>
      </c>
      <c r="J189" s="14">
        <f t="shared" si="20"/>
        <v>80</v>
      </c>
      <c r="K189" s="14"/>
      <c r="L189" s="14"/>
      <c r="M189" s="14" t="s">
        <v>381</v>
      </c>
      <c r="N189" s="14" t="s">
        <v>930</v>
      </c>
      <c r="O189" s="14">
        <f t="shared" si="21"/>
        <v>439</v>
      </c>
      <c r="P189" s="94" t="s">
        <v>89</v>
      </c>
      <c r="Q189" s="7"/>
    </row>
    <row r="190" spans="1:17" ht="14.25" thickBot="1">
      <c r="A190" s="13">
        <f t="shared" si="18"/>
        <v>544</v>
      </c>
      <c r="B190" s="121" t="s">
        <v>931</v>
      </c>
      <c r="C190" s="20">
        <v>2009</v>
      </c>
      <c r="D190" s="17" t="s">
        <v>252</v>
      </c>
      <c r="E190" s="15" t="s">
        <v>511</v>
      </c>
      <c r="F190" s="99">
        <f>IF(E190&lt;&gt;0,INT(58.015*(11.5-E190)^1.81),0)</f>
        <v>8</v>
      </c>
      <c r="G190" s="14" t="s">
        <v>883</v>
      </c>
      <c r="H190" s="14">
        <f t="shared" si="19"/>
        <v>49</v>
      </c>
      <c r="I190" s="14" t="s">
        <v>932</v>
      </c>
      <c r="J190" s="14">
        <f t="shared" si="20"/>
        <v>79</v>
      </c>
      <c r="K190" s="14"/>
      <c r="L190" s="14"/>
      <c r="M190" s="14" t="s">
        <v>381</v>
      </c>
      <c r="N190" s="14" t="s">
        <v>933</v>
      </c>
      <c r="O190" s="14">
        <f t="shared" si="21"/>
        <v>408</v>
      </c>
      <c r="P190" s="94" t="s">
        <v>90</v>
      </c>
      <c r="Q190" s="7"/>
    </row>
    <row r="191" spans="1:17" ht="14.25" thickBot="1">
      <c r="A191" s="13">
        <f t="shared" si="18"/>
        <v>464</v>
      </c>
      <c r="B191" s="120" t="s">
        <v>181</v>
      </c>
      <c r="C191" s="101">
        <v>2009</v>
      </c>
      <c r="D191" s="17" t="s">
        <v>215</v>
      </c>
      <c r="E191" s="15" t="s">
        <v>934</v>
      </c>
      <c r="F191" s="99">
        <f>IF(E191&lt;&gt;0,INT(58.015*(11.5-E191)^1.81),0)</f>
        <v>23</v>
      </c>
      <c r="G191" s="14" t="s">
        <v>935</v>
      </c>
      <c r="H191" s="14">
        <f t="shared" si="19"/>
        <v>42</v>
      </c>
      <c r="I191" s="14" t="s">
        <v>293</v>
      </c>
      <c r="J191" s="14">
        <f t="shared" si="20"/>
        <v>62</v>
      </c>
      <c r="K191" s="14"/>
      <c r="L191" s="14"/>
      <c r="M191" s="14" t="s">
        <v>381</v>
      </c>
      <c r="N191" s="14" t="s">
        <v>936</v>
      </c>
      <c r="O191" s="14">
        <f t="shared" si="21"/>
        <v>337</v>
      </c>
      <c r="P191" s="94" t="s">
        <v>91</v>
      </c>
      <c r="Q191" s="7"/>
    </row>
    <row r="192" spans="1:17" ht="14.25" thickBot="1">
      <c r="A192" s="13">
        <f t="shared" si="18"/>
        <v>453</v>
      </c>
      <c r="B192" s="119" t="s">
        <v>937</v>
      </c>
      <c r="C192" s="20">
        <v>2009</v>
      </c>
      <c r="D192" s="17" t="s">
        <v>215</v>
      </c>
      <c r="E192" s="15" t="s">
        <v>938</v>
      </c>
      <c r="F192" s="99">
        <f>IF(E192&lt;&gt;0,INT(58.015*(11.5-E192)^1.81),0)</f>
        <v>13</v>
      </c>
      <c r="G192" s="14" t="s">
        <v>542</v>
      </c>
      <c r="H192" s="14">
        <f t="shared" si="19"/>
        <v>24</v>
      </c>
      <c r="I192" s="14" t="s">
        <v>939</v>
      </c>
      <c r="J192" s="14">
        <f t="shared" si="20"/>
        <v>47</v>
      </c>
      <c r="K192" s="14"/>
      <c r="L192" s="14"/>
      <c r="M192" s="14" t="s">
        <v>381</v>
      </c>
      <c r="N192" s="14" t="s">
        <v>361</v>
      </c>
      <c r="O192" s="14">
        <f t="shared" si="21"/>
        <v>369</v>
      </c>
      <c r="P192" s="94" t="s">
        <v>92</v>
      </c>
      <c r="Q192" s="7"/>
    </row>
    <row r="193" spans="1:17" ht="14.25" thickBot="1">
      <c r="A193" s="13">
        <f t="shared" si="18"/>
        <v>448</v>
      </c>
      <c r="B193" s="151" t="s">
        <v>940</v>
      </c>
      <c r="C193" s="106">
        <v>2009</v>
      </c>
      <c r="D193" s="11" t="s">
        <v>246</v>
      </c>
      <c r="E193" s="19" t="s">
        <v>941</v>
      </c>
      <c r="F193" s="99">
        <v>0</v>
      </c>
      <c r="G193" s="14" t="s">
        <v>942</v>
      </c>
      <c r="H193" s="14">
        <f t="shared" si="19"/>
        <v>6</v>
      </c>
      <c r="I193" s="14" t="s">
        <v>943</v>
      </c>
      <c r="J193" s="14">
        <f t="shared" si="20"/>
        <v>21</v>
      </c>
      <c r="K193" s="14"/>
      <c r="L193" s="14"/>
      <c r="M193" s="14" t="s">
        <v>381</v>
      </c>
      <c r="N193" s="14" t="s">
        <v>944</v>
      </c>
      <c r="O193" s="14">
        <f t="shared" si="21"/>
        <v>421</v>
      </c>
      <c r="P193" s="94" t="s">
        <v>93</v>
      </c>
      <c r="Q193" s="7"/>
    </row>
    <row r="194" spans="1:17" ht="14.25" thickBot="1">
      <c r="A194" s="13">
        <f t="shared" si="18"/>
        <v>434</v>
      </c>
      <c r="B194" s="107" t="s">
        <v>182</v>
      </c>
      <c r="C194" s="134">
        <v>2009</v>
      </c>
      <c r="D194" s="18" t="s">
        <v>208</v>
      </c>
      <c r="E194" s="15" t="s">
        <v>694</v>
      </c>
      <c r="F194" s="99">
        <v>0</v>
      </c>
      <c r="G194" s="14" t="s">
        <v>489</v>
      </c>
      <c r="H194" s="14">
        <f t="shared" si="19"/>
        <v>27</v>
      </c>
      <c r="I194" s="14" t="s">
        <v>936</v>
      </c>
      <c r="J194" s="14">
        <f t="shared" si="20"/>
        <v>16</v>
      </c>
      <c r="K194" s="14"/>
      <c r="L194" s="14"/>
      <c r="M194" s="14" t="s">
        <v>381</v>
      </c>
      <c r="N194" s="14" t="s">
        <v>945</v>
      </c>
      <c r="O194" s="14">
        <f t="shared" si="21"/>
        <v>391</v>
      </c>
      <c r="P194" s="94" t="s">
        <v>94</v>
      </c>
      <c r="Q194" s="7"/>
    </row>
    <row r="195" spans="1:17" ht="14.25" thickBot="1">
      <c r="A195" s="13">
        <f t="shared" si="18"/>
        <v>434</v>
      </c>
      <c r="B195" s="121" t="s">
        <v>946</v>
      </c>
      <c r="C195" s="20">
        <v>2009</v>
      </c>
      <c r="D195" s="17" t="s">
        <v>252</v>
      </c>
      <c r="E195" s="15" t="s">
        <v>622</v>
      </c>
      <c r="F195" s="99">
        <f>IF(E195&lt;&gt;0,INT(58.015*(11.5-E195)^1.81),0)</f>
        <v>10</v>
      </c>
      <c r="G195" s="14" t="s">
        <v>947</v>
      </c>
      <c r="H195" s="14" t="s">
        <v>396</v>
      </c>
      <c r="I195" s="14" t="s">
        <v>948</v>
      </c>
      <c r="J195" s="14">
        <f t="shared" si="20"/>
        <v>58</v>
      </c>
      <c r="K195" s="14"/>
      <c r="L195" s="14"/>
      <c r="M195" s="14" t="s">
        <v>381</v>
      </c>
      <c r="N195" s="14" t="s">
        <v>424</v>
      </c>
      <c r="O195" s="14">
        <f t="shared" si="21"/>
        <v>366</v>
      </c>
      <c r="P195" s="94" t="s">
        <v>96</v>
      </c>
      <c r="Q195" s="7"/>
    </row>
    <row r="196" spans="1:17" ht="14.25" thickBot="1">
      <c r="A196" s="13">
        <f t="shared" si="18"/>
        <v>422</v>
      </c>
      <c r="B196" s="151" t="s">
        <v>949</v>
      </c>
      <c r="C196" s="106">
        <v>2009</v>
      </c>
      <c r="D196" s="11" t="s">
        <v>246</v>
      </c>
      <c r="E196" s="15" t="s">
        <v>950</v>
      </c>
      <c r="F196" s="99">
        <f>IF(E196&lt;&gt;0,INT(58.015*(11.5-E196)^1.81),0)</f>
        <v>0</v>
      </c>
      <c r="G196" s="14" t="s">
        <v>680</v>
      </c>
      <c r="H196" s="14">
        <f>IF(G196&lt;&gt;0,INT(0.14354*((G196*100)-220)^1.4),0)</f>
        <v>5</v>
      </c>
      <c r="I196" s="14" t="s">
        <v>951</v>
      </c>
      <c r="J196" s="14">
        <f t="shared" si="20"/>
        <v>51</v>
      </c>
      <c r="K196" s="14"/>
      <c r="L196" s="14"/>
      <c r="M196" s="14" t="s">
        <v>381</v>
      </c>
      <c r="N196" s="14" t="s">
        <v>952</v>
      </c>
      <c r="O196" s="14">
        <f t="shared" si="21"/>
        <v>366</v>
      </c>
      <c r="P196" s="94" t="s">
        <v>97</v>
      </c>
      <c r="Q196" s="7"/>
    </row>
    <row r="197" spans="1:17" ht="13.5">
      <c r="A197" s="13">
        <f t="shared" si="18"/>
        <v>310</v>
      </c>
      <c r="B197" s="114" t="s">
        <v>953</v>
      </c>
      <c r="C197" s="115">
        <v>2009</v>
      </c>
      <c r="D197" s="102" t="s">
        <v>195</v>
      </c>
      <c r="E197" s="15" t="s">
        <v>954</v>
      </c>
      <c r="F197" s="99">
        <v>0</v>
      </c>
      <c r="G197" s="14" t="s">
        <v>955</v>
      </c>
      <c r="H197" s="14">
        <f>IF(G197&lt;&gt;0,INT(0.14354*((G197*100)-220)^1.4),0)</f>
        <v>18</v>
      </c>
      <c r="I197" s="14" t="s">
        <v>956</v>
      </c>
      <c r="J197" s="14">
        <f t="shared" si="20"/>
        <v>126</v>
      </c>
      <c r="K197" s="14"/>
      <c r="L197" s="14"/>
      <c r="M197" s="14" t="s">
        <v>381</v>
      </c>
      <c r="N197" s="14" t="s">
        <v>957</v>
      </c>
      <c r="O197" s="14">
        <f t="shared" si="21"/>
        <v>166</v>
      </c>
      <c r="P197" s="94" t="s">
        <v>98</v>
      </c>
      <c r="Q197" s="7"/>
    </row>
    <row r="198" spans="1:17" ht="15" customHeight="1">
      <c r="A198" s="13">
        <f t="shared" si="18"/>
        <v>245</v>
      </c>
      <c r="B198" s="100" t="s">
        <v>120</v>
      </c>
      <c r="C198" s="101">
        <v>2008</v>
      </c>
      <c r="D198" s="102" t="s">
        <v>195</v>
      </c>
      <c r="E198" s="15" t="s">
        <v>958</v>
      </c>
      <c r="F198" s="99">
        <f>IF(E198&lt;&gt;0,INT(58.015*(11.5-E198)^1.81),0)</f>
        <v>73</v>
      </c>
      <c r="G198" s="14" t="s">
        <v>555</v>
      </c>
      <c r="H198" s="14">
        <f>IF(G198&lt;&gt;0,INT(0.14354*((G198*100)-220)^1.4),0)</f>
        <v>96</v>
      </c>
      <c r="I198" s="14" t="s">
        <v>959</v>
      </c>
      <c r="J198" s="14">
        <f t="shared" si="20"/>
        <v>76</v>
      </c>
      <c r="K198" s="14"/>
      <c r="L198" s="14"/>
      <c r="M198" s="14"/>
      <c r="N198" s="14"/>
      <c r="O198" s="14">
        <f t="shared" si="21"/>
        <v>0</v>
      </c>
      <c r="P198" s="136"/>
      <c r="Q198" s="7"/>
    </row>
    <row r="199" spans="1:17" ht="15" customHeight="1">
      <c r="A199" s="13">
        <f t="shared" si="18"/>
        <v>233</v>
      </c>
      <c r="B199" s="119" t="s">
        <v>183</v>
      </c>
      <c r="C199" s="20">
        <v>2009</v>
      </c>
      <c r="D199" s="17" t="s">
        <v>215</v>
      </c>
      <c r="E199" s="15" t="s">
        <v>960</v>
      </c>
      <c r="F199" s="99">
        <v>0</v>
      </c>
      <c r="G199" s="14" t="s">
        <v>961</v>
      </c>
      <c r="H199" s="14">
        <f>IF(G199&lt;&gt;0,INT(0.14354*((G199*100)-220)^1.4),0)</f>
        <v>16</v>
      </c>
      <c r="I199" s="14" t="s">
        <v>962</v>
      </c>
      <c r="J199" s="14">
        <f t="shared" si="20"/>
        <v>125</v>
      </c>
      <c r="K199" s="14"/>
      <c r="L199" s="14"/>
      <c r="M199" s="14" t="s">
        <v>381</v>
      </c>
      <c r="N199" s="14" t="s">
        <v>963</v>
      </c>
      <c r="O199" s="14">
        <f t="shared" si="21"/>
        <v>92</v>
      </c>
      <c r="P199" s="137" t="s">
        <v>99</v>
      </c>
      <c r="Q199" s="7"/>
    </row>
    <row r="200" spans="1:17" ht="15" customHeight="1" thickBot="1">
      <c r="A200" s="22">
        <f t="shared" si="18"/>
        <v>152</v>
      </c>
      <c r="B200" s="152" t="s">
        <v>964</v>
      </c>
      <c r="C200" s="138">
        <v>2009</v>
      </c>
      <c r="D200" s="139" t="s">
        <v>246</v>
      </c>
      <c r="E200" s="140" t="s">
        <v>580</v>
      </c>
      <c r="F200" s="141">
        <f>IF(E200&lt;&gt;0,INT(58.015*(11.5-E200)^1.81),0)</f>
        <v>19</v>
      </c>
      <c r="G200" s="21" t="s">
        <v>965</v>
      </c>
      <c r="H200" s="21">
        <f>IF(G200&lt;&gt;0,INT(0.14354*((G200*100)-220)^1.4),0)</f>
        <v>103</v>
      </c>
      <c r="I200" s="21" t="s">
        <v>966</v>
      </c>
      <c r="J200" s="21">
        <f t="shared" si="20"/>
        <v>30</v>
      </c>
      <c r="K200" s="21"/>
      <c r="L200" s="21"/>
      <c r="M200" s="21"/>
      <c r="N200" s="21"/>
      <c r="O200" s="21">
        <f t="shared" si="21"/>
        <v>0</v>
      </c>
      <c r="P200" s="142"/>
      <c r="Q200" s="7"/>
    </row>
  </sheetData>
  <sheetProtection/>
  <mergeCells count="4">
    <mergeCell ref="M5:N5"/>
    <mergeCell ref="A1:P1"/>
    <mergeCell ref="A2:P2"/>
    <mergeCell ref="M121:N121"/>
  </mergeCells>
  <printOptions/>
  <pageMargins left="0.31666666666666665" right="0.40625" top="0.3541666666666667" bottom="0.3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Romana Gromanova</cp:lastModifiedBy>
  <cp:lastPrinted>2019-03-24T08:34:01Z</cp:lastPrinted>
  <dcterms:created xsi:type="dcterms:W3CDTF">2002-11-09T13:44:01Z</dcterms:created>
  <dcterms:modified xsi:type="dcterms:W3CDTF">2019-04-26T04:29:30Z</dcterms:modified>
  <cp:category/>
  <cp:version/>
  <cp:contentType/>
  <cp:contentStatus/>
</cp:coreProperties>
</file>